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iz_nach\Desktop\Подготовка к ОЗП\ОЗП 2025-2026\ПЛАН по подготовке к ОЗП\план\"/>
    </mc:Choice>
  </mc:AlternateContent>
  <bookViews>
    <workbookView xWindow="0" yWindow="0" windowWidth="28800" windowHeight="11610" tabRatio="653"/>
  </bookViews>
  <sheets>
    <sheet name="Обл." sheetId="35" r:id="rId1"/>
  </sheets>
  <definedNames>
    <definedName name="_xlnm.Print_Titles" localSheetId="0">Обл.!$6:$8</definedName>
  </definedNames>
  <calcPr calcId="152511"/>
</workbook>
</file>

<file path=xl/calcChain.xml><?xml version="1.0" encoding="utf-8"?>
<calcChain xmlns="http://schemas.openxmlformats.org/spreadsheetml/2006/main">
  <c r="D89" i="35" l="1"/>
  <c r="D31" i="35" l="1"/>
  <c r="I31" i="35"/>
  <c r="D132" i="35" l="1"/>
  <c r="D84" i="35"/>
  <c r="D83" i="35"/>
  <c r="D33" i="35" l="1"/>
  <c r="D35" i="35"/>
  <c r="D36" i="35"/>
  <c r="D42" i="35"/>
  <c r="G132" i="35" l="1"/>
  <c r="I84" i="35"/>
  <c r="I83" i="35"/>
  <c r="I49" i="35"/>
  <c r="I52" i="35"/>
  <c r="I48" i="35"/>
  <c r="K130" i="35" l="1"/>
  <c r="E130" i="35"/>
  <c r="K120" i="35"/>
  <c r="E120" i="35"/>
  <c r="O115" i="35"/>
  <c r="N115" i="35"/>
  <c r="M115" i="35"/>
  <c r="L115" i="35"/>
  <c r="I115" i="35"/>
  <c r="H115" i="35"/>
  <c r="G115" i="35"/>
  <c r="F115" i="35"/>
  <c r="K110" i="35"/>
  <c r="E110" i="35"/>
  <c r="O108" i="35"/>
  <c r="N108" i="35"/>
  <c r="M108" i="35"/>
  <c r="L108" i="35"/>
  <c r="I108" i="35"/>
  <c r="H108" i="35"/>
  <c r="G108" i="35"/>
  <c r="F108" i="35"/>
  <c r="K107" i="35"/>
  <c r="E107" i="35"/>
  <c r="K106" i="35"/>
  <c r="E106" i="35"/>
  <c r="K105" i="35"/>
  <c r="I102" i="35"/>
  <c r="E105" i="35"/>
  <c r="K104" i="35"/>
  <c r="E104" i="35"/>
  <c r="K103" i="35"/>
  <c r="O102" i="35"/>
  <c r="N102" i="35"/>
  <c r="M102" i="35"/>
  <c r="L102" i="35"/>
  <c r="H102" i="35"/>
  <c r="G102" i="35"/>
  <c r="F102" i="35"/>
  <c r="K101" i="35"/>
  <c r="E101" i="35"/>
  <c r="K100" i="35"/>
  <c r="E100" i="35"/>
  <c r="O96" i="35"/>
  <c r="N96" i="35"/>
  <c r="M96" i="35"/>
  <c r="L96" i="35"/>
  <c r="I96" i="35"/>
  <c r="H96" i="35"/>
  <c r="G96" i="35"/>
  <c r="F96" i="35"/>
  <c r="K70" i="35"/>
  <c r="E70" i="35"/>
  <c r="K50" i="35"/>
  <c r="E50" i="35"/>
  <c r="K40" i="35"/>
  <c r="E40" i="35"/>
  <c r="K30" i="35"/>
  <c r="E30" i="35"/>
  <c r="K20" i="35"/>
  <c r="E20" i="35"/>
  <c r="P101" i="35" l="1"/>
  <c r="P30" i="35"/>
  <c r="E102" i="35"/>
  <c r="K108" i="35"/>
  <c r="P50" i="35"/>
  <c r="P40" i="35"/>
  <c r="P130" i="35"/>
  <c r="P120" i="35"/>
  <c r="E108" i="35"/>
  <c r="K102" i="35"/>
  <c r="P105" i="35"/>
  <c r="P107" i="35"/>
  <c r="P100" i="35"/>
  <c r="P70" i="35"/>
  <c r="P104" i="35"/>
  <c r="P106" i="35"/>
  <c r="P110" i="35"/>
  <c r="P20" i="35"/>
  <c r="P102" i="35" l="1"/>
  <c r="P108" i="35"/>
  <c r="K114" i="35" l="1"/>
  <c r="K61" i="35"/>
  <c r="K118" i="35" l="1"/>
  <c r="K35" i="35"/>
  <c r="K59" i="35"/>
  <c r="E35" i="35"/>
  <c r="E53" i="35"/>
  <c r="E15" i="35"/>
  <c r="E17" i="35"/>
  <c r="E44" i="35"/>
  <c r="E89" i="35"/>
  <c r="K89" i="35"/>
  <c r="E93" i="35"/>
  <c r="E48" i="35"/>
  <c r="E38" i="35"/>
  <c r="K38" i="35"/>
  <c r="K43" i="35"/>
  <c r="E45" i="35"/>
  <c r="K52" i="35"/>
  <c r="E18" i="35"/>
  <c r="M46" i="35"/>
  <c r="E76" i="35"/>
  <c r="I73" i="35"/>
  <c r="O73" i="35"/>
  <c r="E66" i="35"/>
  <c r="E21" i="35"/>
  <c r="K24" i="35"/>
  <c r="K121" i="35"/>
  <c r="K25" i="35"/>
  <c r="K57" i="35"/>
  <c r="K58" i="35"/>
  <c r="E59" i="35"/>
  <c r="E71" i="35"/>
  <c r="K78" i="35"/>
  <c r="E82" i="35"/>
  <c r="E121" i="35"/>
  <c r="K132" i="35"/>
  <c r="K123" i="35"/>
  <c r="I67" i="35"/>
  <c r="I85" i="35"/>
  <c r="E13" i="35"/>
  <c r="E32" i="35"/>
  <c r="K32" i="35"/>
  <c r="E34" i="35"/>
  <c r="K37" i="35"/>
  <c r="E99" i="35"/>
  <c r="E123" i="35"/>
  <c r="E128" i="35"/>
  <c r="E132" i="35"/>
  <c r="G46" i="35"/>
  <c r="G90" i="35"/>
  <c r="G124" i="35"/>
  <c r="K21" i="35"/>
  <c r="E23" i="35"/>
  <c r="E24" i="35"/>
  <c r="E37" i="35"/>
  <c r="K44" i="35"/>
  <c r="K53" i="35"/>
  <c r="K82" i="35"/>
  <c r="E84" i="35"/>
  <c r="E88" i="35"/>
  <c r="K93" i="35"/>
  <c r="K94" i="35"/>
  <c r="E95" i="35"/>
  <c r="K99" i="35"/>
  <c r="K113" i="35"/>
  <c r="E127" i="35"/>
  <c r="N124" i="35"/>
  <c r="K23" i="35"/>
  <c r="H67" i="35"/>
  <c r="H79" i="35"/>
  <c r="I90" i="35"/>
  <c r="M90" i="35"/>
  <c r="O90" i="35"/>
  <c r="K122" i="35"/>
  <c r="H124" i="35"/>
  <c r="G10" i="35"/>
  <c r="E39" i="35"/>
  <c r="K39" i="35"/>
  <c r="K45" i="35"/>
  <c r="G54" i="35"/>
  <c r="O54" i="35"/>
  <c r="E58" i="35"/>
  <c r="E64" i="35"/>
  <c r="G67" i="35"/>
  <c r="M73" i="35"/>
  <c r="G79" i="35"/>
  <c r="I79" i="35"/>
  <c r="H85" i="35"/>
  <c r="N85" i="35"/>
  <c r="H90" i="35"/>
  <c r="N90" i="35"/>
  <c r="E122" i="35"/>
  <c r="K51" i="35"/>
  <c r="N54" i="35"/>
  <c r="K71" i="35"/>
  <c r="E72" i="35"/>
  <c r="E83" i="35"/>
  <c r="E94" i="35"/>
  <c r="K95" i="35"/>
  <c r="P45" i="35" l="1"/>
  <c r="P23" i="35"/>
  <c r="P35" i="35"/>
  <c r="P99" i="35"/>
  <c r="P122" i="35"/>
  <c r="P21" i="35"/>
  <c r="P58" i="35"/>
  <c r="P53" i="35"/>
  <c r="P59" i="35"/>
  <c r="P95" i="35"/>
  <c r="P93" i="35"/>
  <c r="P44" i="35"/>
  <c r="P39" i="35"/>
  <c r="P38" i="35"/>
  <c r="P37" i="35"/>
  <c r="P32" i="35"/>
  <c r="P24" i="35"/>
  <c r="P132" i="35"/>
  <c r="P123" i="35"/>
  <c r="P94" i="35"/>
  <c r="P89" i="35"/>
  <c r="P82" i="35"/>
  <c r="P71" i="35"/>
  <c r="P121" i="35"/>
  <c r="K34" i="35"/>
  <c r="P34" i="35" s="1"/>
  <c r="M85" i="35"/>
  <c r="N79" i="35"/>
  <c r="K65" i="35"/>
  <c r="G85" i="35"/>
  <c r="K72" i="35"/>
  <c r="P72" i="35" s="1"/>
  <c r="E63" i="35"/>
  <c r="E65" i="35"/>
  <c r="I54" i="35"/>
  <c r="K83" i="35"/>
  <c r="P83" i="35" s="1"/>
  <c r="E49" i="35"/>
  <c r="K64" i="35"/>
  <c r="P64" i="35" s="1"/>
  <c r="K36" i="35"/>
  <c r="K88" i="35"/>
  <c r="P88" i="35" s="1"/>
  <c r="N67" i="35"/>
  <c r="E112" i="35"/>
  <c r="K76" i="35"/>
  <c r="P76" i="35" s="1"/>
  <c r="O85" i="35"/>
  <c r="M54" i="35"/>
  <c r="E114" i="35"/>
  <c r="P114" i="35" s="1"/>
  <c r="O67" i="35"/>
  <c r="K63" i="35"/>
  <c r="L46" i="35"/>
  <c r="E33" i="35"/>
  <c r="O124" i="35"/>
  <c r="K77" i="35"/>
  <c r="E131" i="35"/>
  <c r="N73" i="35"/>
  <c r="K129" i="35"/>
  <c r="E41" i="35"/>
  <c r="K49" i="35"/>
  <c r="K128" i="35"/>
  <c r="P128" i="35" s="1"/>
  <c r="K119" i="35"/>
  <c r="E119" i="35"/>
  <c r="E118" i="35"/>
  <c r="P118" i="35" s="1"/>
  <c r="K111" i="35"/>
  <c r="E111" i="35"/>
  <c r="K84" i="35"/>
  <c r="P84" i="35" s="1"/>
  <c r="I46" i="35"/>
  <c r="E22" i="35"/>
  <c r="E77" i="35"/>
  <c r="E42" i="35"/>
  <c r="E16" i="35"/>
  <c r="E14" i="35"/>
  <c r="P14" i="35" s="1"/>
  <c r="O79" i="35"/>
  <c r="G73" i="35"/>
  <c r="M67" i="35"/>
  <c r="H60" i="35"/>
  <c r="K112" i="35"/>
  <c r="M124" i="35"/>
  <c r="E113" i="35"/>
  <c r="P113" i="35" s="1"/>
  <c r="E43" i="35"/>
  <c r="P43" i="35" s="1"/>
  <c r="K41" i="35"/>
  <c r="K131" i="35"/>
  <c r="P131" i="35" s="1"/>
  <c r="K15" i="35"/>
  <c r="P15" i="35" s="1"/>
  <c r="O60" i="35"/>
  <c r="N27" i="35"/>
  <c r="N60" i="35"/>
  <c r="K14" i="35"/>
  <c r="K33" i="35"/>
  <c r="K17" i="35"/>
  <c r="P17" i="35" s="1"/>
  <c r="K66" i="35"/>
  <c r="P66" i="35" s="1"/>
  <c r="L124" i="35"/>
  <c r="K127" i="35"/>
  <c r="P127" i="35" s="1"/>
  <c r="H10" i="35"/>
  <c r="E25" i="35"/>
  <c r="P25" i="35" s="1"/>
  <c r="E19" i="35"/>
  <c r="K16" i="35"/>
  <c r="N46" i="35"/>
  <c r="H27" i="35"/>
  <c r="E26" i="35"/>
  <c r="K98" i="35"/>
  <c r="N10" i="35"/>
  <c r="N9" i="35" s="1"/>
  <c r="I60" i="35"/>
  <c r="E57" i="35"/>
  <c r="P57" i="35" s="1"/>
  <c r="K19" i="35"/>
  <c r="K13" i="35"/>
  <c r="P13" i="35" s="1"/>
  <c r="H46" i="35"/>
  <c r="E78" i="35"/>
  <c r="P78" i="35" s="1"/>
  <c r="H54" i="35"/>
  <c r="E36" i="35"/>
  <c r="E129" i="35"/>
  <c r="P129" i="35" s="1"/>
  <c r="H73" i="35"/>
  <c r="E51" i="35"/>
  <c r="P51" i="35" s="1"/>
  <c r="E52" i="35"/>
  <c r="P52" i="35" s="1"/>
  <c r="M79" i="35"/>
  <c r="M60" i="35"/>
  <c r="M27" i="35"/>
  <c r="G27" i="35"/>
  <c r="G9" i="35" s="1"/>
  <c r="O10" i="35"/>
  <c r="I10" i="35"/>
  <c r="F46" i="35"/>
  <c r="E31" i="35"/>
  <c r="K22" i="35"/>
  <c r="K18" i="35"/>
  <c r="P18" i="35" s="1"/>
  <c r="E126" i="35"/>
  <c r="K48" i="35"/>
  <c r="K26" i="35"/>
  <c r="P26" i="35" s="1"/>
  <c r="K117" i="35"/>
  <c r="M10" i="35"/>
  <c r="K126" i="35"/>
  <c r="K42" i="35"/>
  <c r="P42" i="35" s="1"/>
  <c r="K31" i="35"/>
  <c r="O27" i="35"/>
  <c r="I124" i="35"/>
  <c r="F60" i="35"/>
  <c r="E62" i="35"/>
  <c r="I27" i="35"/>
  <c r="E117" i="35"/>
  <c r="E87" i="35"/>
  <c r="F85" i="35"/>
  <c r="K81" i="35"/>
  <c r="L79" i="35"/>
  <c r="E81" i="35"/>
  <c r="F79" i="35"/>
  <c r="E79" i="35" s="1"/>
  <c r="K75" i="35"/>
  <c r="L73" i="35"/>
  <c r="E75" i="35"/>
  <c r="F73" i="35"/>
  <c r="K69" i="35"/>
  <c r="L67" i="35"/>
  <c r="E69" i="35"/>
  <c r="F67" i="35"/>
  <c r="K62" i="35"/>
  <c r="L60" i="35"/>
  <c r="K56" i="35"/>
  <c r="L54" i="35"/>
  <c r="E56" i="35"/>
  <c r="P56" i="35" s="1"/>
  <c r="F54" i="35"/>
  <c r="L27" i="35"/>
  <c r="K29" i="35"/>
  <c r="E29" i="35"/>
  <c r="F27" i="35"/>
  <c r="L10" i="35"/>
  <c r="K12" i="35"/>
  <c r="E12" i="35"/>
  <c r="F10" i="35"/>
  <c r="E98" i="35"/>
  <c r="K92" i="35"/>
  <c r="L90" i="35"/>
  <c r="K90" i="35" s="1"/>
  <c r="E92" i="35"/>
  <c r="F90" i="35"/>
  <c r="E90" i="35" s="1"/>
  <c r="K87" i="35"/>
  <c r="L85" i="35"/>
  <c r="G60" i="35"/>
  <c r="O46" i="35"/>
  <c r="P31" i="35" l="1"/>
  <c r="E124" i="35"/>
  <c r="P69" i="35"/>
  <c r="P77" i="35"/>
  <c r="P63" i="35"/>
  <c r="P29" i="35"/>
  <c r="L9" i="35"/>
  <c r="P22" i="35"/>
  <c r="P19" i="35"/>
  <c r="P16" i="35"/>
  <c r="P12" i="35"/>
  <c r="F9" i="35"/>
  <c r="F133" i="35" s="1"/>
  <c r="K60" i="35"/>
  <c r="N133" i="35"/>
  <c r="E60" i="35"/>
  <c r="P62" i="35"/>
  <c r="P49" i="35"/>
  <c r="P36" i="35"/>
  <c r="P33" i="35"/>
  <c r="H9" i="35"/>
  <c r="P126" i="35"/>
  <c r="P119" i="35"/>
  <c r="P117" i="35"/>
  <c r="P112" i="35"/>
  <c r="P111" i="35"/>
  <c r="P92" i="35"/>
  <c r="P87" i="35"/>
  <c r="E85" i="35"/>
  <c r="P75" i="35"/>
  <c r="P81" i="35"/>
  <c r="I9" i="35"/>
  <c r="I133" i="35" s="1"/>
  <c r="H133" i="35"/>
  <c r="G133" i="35"/>
  <c r="P90" i="35"/>
  <c r="L133" i="35"/>
  <c r="K10" i="35"/>
  <c r="M9" i="35"/>
  <c r="M133" i="35" s="1"/>
  <c r="O9" i="35"/>
  <c r="O133" i="35" s="1"/>
  <c r="P98" i="35"/>
  <c r="P41" i="35"/>
  <c r="P65" i="35"/>
  <c r="E10" i="35"/>
  <c r="E67" i="35"/>
  <c r="E115" i="35"/>
  <c r="K54" i="35"/>
  <c r="K73" i="35"/>
  <c r="K67" i="35"/>
  <c r="K124" i="35"/>
  <c r="K46" i="35"/>
  <c r="K79" i="35"/>
  <c r="P79" i="35" s="1"/>
  <c r="E96" i="35"/>
  <c r="E46" i="35"/>
  <c r="E54" i="35"/>
  <c r="P54" i="35" s="1"/>
  <c r="E73" i="35"/>
  <c r="E27" i="35"/>
  <c r="K27" i="35"/>
  <c r="K85" i="35"/>
  <c r="P124" i="35" l="1"/>
  <c r="P60" i="35"/>
  <c r="P27" i="35"/>
  <c r="P85" i="35"/>
  <c r="P67" i="35"/>
  <c r="P46" i="35"/>
  <c r="P73" i="35"/>
  <c r="P10" i="35"/>
  <c r="E9" i="35"/>
  <c r="E133" i="35" s="1"/>
  <c r="K9" i="35"/>
  <c r="P9" i="35" l="1"/>
  <c r="K96" i="35"/>
  <c r="P96" i="35" s="1"/>
  <c r="K115" i="35"/>
  <c r="P115" i="35" s="1"/>
  <c r="K133" i="35" l="1"/>
  <c r="P133" i="35" l="1"/>
</calcChain>
</file>

<file path=xl/sharedStrings.xml><?xml version="1.0" encoding="utf-8"?>
<sst xmlns="http://schemas.openxmlformats.org/spreadsheetml/2006/main" count="307" uniqueCount="166">
  <si>
    <t>№ п/п</t>
  </si>
  <si>
    <t>Наименование работ</t>
  </si>
  <si>
    <t>Ед. изм.</t>
  </si>
  <si>
    <t>Всего</t>
  </si>
  <si>
    <t>обл. бюджет (ОЭЗ)</t>
  </si>
  <si>
    <t>Местный бюджет</t>
  </si>
  <si>
    <t>собствен-ные доходы предприятия</t>
  </si>
  <si>
    <t>1.</t>
  </si>
  <si>
    <t>Ремонт и подготовка жилфонда</t>
  </si>
  <si>
    <t>в том числе:</t>
  </si>
  <si>
    <t>м2</t>
  </si>
  <si>
    <t>п.м.</t>
  </si>
  <si>
    <t>ед.узл.упр.</t>
  </si>
  <si>
    <t>прочие работы</t>
  </si>
  <si>
    <t>тыс. руб.</t>
  </si>
  <si>
    <t>2.</t>
  </si>
  <si>
    <t>км</t>
  </si>
  <si>
    <t>3.</t>
  </si>
  <si>
    <t>4.</t>
  </si>
  <si>
    <t>Подготовка сетей канализации</t>
  </si>
  <si>
    <t>5.</t>
  </si>
  <si>
    <t>Подготовка линий электропередач наружного освещения</t>
  </si>
  <si>
    <t>6.</t>
  </si>
  <si>
    <t>Подготовка спец. уборочной техники</t>
  </si>
  <si>
    <t>ед.</t>
  </si>
  <si>
    <t>8.</t>
  </si>
  <si>
    <t xml:space="preserve">Заготовка песка, </t>
  </si>
  <si>
    <t>м3</t>
  </si>
  <si>
    <t>соли</t>
  </si>
  <si>
    <t>9.</t>
  </si>
  <si>
    <t>10.</t>
  </si>
  <si>
    <t>Трансформаторные подстанции</t>
  </si>
  <si>
    <t>11.</t>
  </si>
  <si>
    <t>Подготовка котельных</t>
  </si>
  <si>
    <t>Подготовка ЦТП</t>
  </si>
  <si>
    <t>Подготовка тепловых сетей</t>
  </si>
  <si>
    <t>м</t>
  </si>
  <si>
    <t>2.1.</t>
  </si>
  <si>
    <t>2.2.</t>
  </si>
  <si>
    <t>2.3.</t>
  </si>
  <si>
    <t>1.1.</t>
  </si>
  <si>
    <t>1.2.</t>
  </si>
  <si>
    <t>1.3.</t>
  </si>
  <si>
    <t>1.4.</t>
  </si>
  <si>
    <t>Кол-во, в натуральных показателях</t>
  </si>
  <si>
    <t>План работ, тыс. руб.</t>
  </si>
  <si>
    <t>в том числе по источникам финансирования</t>
  </si>
  <si>
    <t>установка новых котлоагрегатов</t>
  </si>
  <si>
    <t>капитальный ремонт котлоагрегатов</t>
  </si>
  <si>
    <t>текущий ремонт котлоагрегатов</t>
  </si>
  <si>
    <t xml:space="preserve">замена ветхих тепловых сетей </t>
  </si>
  <si>
    <t xml:space="preserve">капремонт тепловых сетей </t>
  </si>
  <si>
    <t>строительство теплосетей</t>
  </si>
  <si>
    <t>Капитальный ремонт жилфонда</t>
  </si>
  <si>
    <t>горячее водоснабжение</t>
  </si>
  <si>
    <t>холодное водоснабжение</t>
  </si>
  <si>
    <t>канализация</t>
  </si>
  <si>
    <t>разные работы</t>
  </si>
  <si>
    <t>фундаменты и подвальные помещения</t>
  </si>
  <si>
    <t>стены</t>
  </si>
  <si>
    <t>фасады зданий</t>
  </si>
  <si>
    <t>крыши  и кровли</t>
  </si>
  <si>
    <t>проемы</t>
  </si>
  <si>
    <t>перекрытия и полы</t>
  </si>
  <si>
    <t>перегородки</t>
  </si>
  <si>
    <t>лестницы</t>
  </si>
  <si>
    <t>центральное отопление</t>
  </si>
  <si>
    <t>электроосвещение и силовые проводки</t>
  </si>
  <si>
    <t>Текущий ремонт жилфонда</t>
  </si>
  <si>
    <t>Испытание систем теплопотребления на плотность и прочность</t>
  </si>
  <si>
    <t>Промывка систем теплопотребления</t>
  </si>
  <si>
    <t>1.5.</t>
  </si>
  <si>
    <t>2.4.</t>
  </si>
  <si>
    <t>испытание тепловых сетей на плотность и прочность</t>
  </si>
  <si>
    <t>промывка тепловых сетей</t>
  </si>
  <si>
    <t>2.5.</t>
  </si>
  <si>
    <t>2.6.</t>
  </si>
  <si>
    <t>хлорирование водопровода</t>
  </si>
  <si>
    <t>строительство сетей</t>
  </si>
  <si>
    <t xml:space="preserve">замена ветхих  сетей </t>
  </si>
  <si>
    <t xml:space="preserve">капремонт  сетей </t>
  </si>
  <si>
    <t>3.1.</t>
  </si>
  <si>
    <t>3.2.</t>
  </si>
  <si>
    <t>3.3.</t>
  </si>
  <si>
    <t>3.4.</t>
  </si>
  <si>
    <t>4.1.</t>
  </si>
  <si>
    <t>4.2.</t>
  </si>
  <si>
    <t>4.3.</t>
  </si>
  <si>
    <t>5.1.</t>
  </si>
  <si>
    <t>5.2.</t>
  </si>
  <si>
    <t>5.3.</t>
  </si>
  <si>
    <t>5.4.</t>
  </si>
  <si>
    <t>Подготовка линий электропередач</t>
  </si>
  <si>
    <t>6.1.</t>
  </si>
  <si>
    <t>6.2.</t>
  </si>
  <si>
    <t>6.3.</t>
  </si>
  <si>
    <t>6.4.</t>
  </si>
  <si>
    <t xml:space="preserve">Итого </t>
  </si>
  <si>
    <t>Финансовые средства для формирования  аварийного запаса материально-технических ресурсов</t>
  </si>
  <si>
    <t>Подготовка ДЭС</t>
  </si>
  <si>
    <t>федеральный бюджет</t>
  </si>
  <si>
    <t>лифты</t>
  </si>
  <si>
    <t>тн</t>
  </si>
  <si>
    <t xml:space="preserve"> Подготовка</t>
  </si>
  <si>
    <t>% от планового задания</t>
  </si>
  <si>
    <t>12.</t>
  </si>
  <si>
    <t>собственные доходы предприятия</t>
  </si>
  <si>
    <t>Тепловые насосные станции</t>
  </si>
  <si>
    <t xml:space="preserve">капитальный ремонт </t>
  </si>
  <si>
    <t xml:space="preserve">текущий ремонт </t>
  </si>
  <si>
    <t>Водозаборы</t>
  </si>
  <si>
    <t>Насосные станции водопровода</t>
  </si>
  <si>
    <t>Очистные сооружения водопровода</t>
  </si>
  <si>
    <t>7.</t>
  </si>
  <si>
    <t>Канализационные насосные станции</t>
  </si>
  <si>
    <t>Очистные сооружения канализации</t>
  </si>
  <si>
    <t>Подготовка гидротехнических сооружений</t>
  </si>
  <si>
    <t xml:space="preserve">13. </t>
  </si>
  <si>
    <t>14.</t>
  </si>
  <si>
    <t>15.</t>
  </si>
  <si>
    <t>16.</t>
  </si>
  <si>
    <t>17.</t>
  </si>
  <si>
    <t>18.</t>
  </si>
  <si>
    <t>19.</t>
  </si>
  <si>
    <t>20.</t>
  </si>
  <si>
    <t>Подготовка водопроводных сетей</t>
  </si>
  <si>
    <t>4.4.</t>
  </si>
  <si>
    <t>4.5.</t>
  </si>
  <si>
    <t>7.1.</t>
  </si>
  <si>
    <t>7.2.</t>
  </si>
  <si>
    <t>7.3.</t>
  </si>
  <si>
    <t>7.4.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</si>
  <si>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</si>
  <si>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</si>
  <si>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</si>
  <si>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</si>
  <si>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</si>
  <si>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</si>
  <si>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</si>
  <si>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</si>
  <si>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</si>
  <si>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</si>
  <si>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</si>
  <si>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</si>
  <si>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</si>
  <si>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</si>
  <si>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</si>
  <si>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12.1.</t>
  </si>
  <si>
    <t>12.2.</t>
  </si>
  <si>
    <t>12.3.</t>
  </si>
  <si>
    <t>12.4.</t>
  </si>
  <si>
    <t>14.1.</t>
  </si>
  <si>
    <t>14.2.</t>
  </si>
  <si>
    <t>14.3.</t>
  </si>
  <si>
    <t>14.4.</t>
  </si>
  <si>
    <t>17.1.</t>
  </si>
  <si>
    <t>17.2.</t>
  </si>
  <si>
    <t>17.3.</t>
  </si>
  <si>
    <t>17.4.</t>
  </si>
  <si>
    <t>строительство</t>
  </si>
  <si>
    <t>установка нового оборудования</t>
  </si>
  <si>
    <t xml:space="preserve">                          </t>
  </si>
  <si>
    <t xml:space="preserve">прочие работы ( замена  фильтров водоподготовки ) </t>
  </si>
  <si>
    <t>ИСП.</t>
  </si>
  <si>
    <t>Выполнено работ по состоянию на  01.07.2024 г., тыс. руб.</t>
  </si>
  <si>
    <t xml:space="preserve"> объектов жилищно-коммунального хозяйства и жилищного фонда муниицпального образования "Хасынский муниципальный округ Магаданкой области к работе в зимних условиях 2025-2026 г.г.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</si>
</sst>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1BFDC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6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right"/>
    </xf>
    <xf numFmtId="4" fontId="4" fillId="4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65" fontId="2" fillId="4" borderId="1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indent="6"/>
    </xf>
    <xf numFmtId="0" fontId="4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wrapText="1"/>
    </xf>
    <xf numFmtId="4" fontId="2" fillId="0" borderId="5" xfId="0" applyNumberFormat="1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165" fontId="4" fillId="3" borderId="1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vertical="center" wrapText="1"/>
    </xf>
    <xf numFmtId="4" fontId="4" fillId="0" borderId="7" xfId="0" applyNumberFormat="1" applyFont="1" applyFill="1" applyBorder="1" applyAlignment="1">
      <alignment horizontal="right"/>
    </xf>
    <xf numFmtId="4" fontId="2" fillId="0" borderId="7" xfId="0" applyNumberFormat="1" applyFont="1" applyFill="1" applyBorder="1" applyAlignment="1">
      <alignment horizontal="right"/>
    </xf>
    <xf numFmtId="4" fontId="2" fillId="0" borderId="7" xfId="0" applyNumberFormat="1" applyFont="1" applyFill="1" applyBorder="1" applyAlignment="1">
      <alignment horizontal="right" wrapText="1"/>
    </xf>
    <xf numFmtId="0" fontId="4" fillId="2" borderId="10" xfId="0" applyFont="1" applyFill="1" applyBorder="1"/>
    <xf numFmtId="0" fontId="2" fillId="4" borderId="10" xfId="0" applyFont="1" applyFill="1" applyBorder="1"/>
    <xf numFmtId="0" fontId="4" fillId="2" borderId="10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wrapText="1"/>
    </xf>
    <xf numFmtId="0" fontId="2" fillId="0" borderId="8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right"/>
    </xf>
    <xf numFmtId="165" fontId="2" fillId="0" borderId="6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right" wrapText="1"/>
    </xf>
    <xf numFmtId="0" fontId="2" fillId="0" borderId="14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right" wrapText="1"/>
    </xf>
    <xf numFmtId="0" fontId="2" fillId="4" borderId="9" xfId="0" applyFont="1" applyFill="1" applyBorder="1" applyAlignment="1">
      <alignment horizontal="right"/>
    </xf>
    <xf numFmtId="0" fontId="3" fillId="0" borderId="13" xfId="0" applyFont="1" applyFill="1" applyBorder="1" applyAlignment="1">
      <alignment horizontal="right"/>
    </xf>
    <xf numFmtId="165" fontId="2" fillId="0" borderId="8" xfId="0" applyNumberFormat="1" applyFont="1" applyFill="1" applyBorder="1" applyAlignment="1">
      <alignment horizontal="right" wrapText="1"/>
    </xf>
    <xf numFmtId="165" fontId="2" fillId="0" borderId="14" xfId="0" applyNumberFormat="1" applyFont="1" applyFill="1" applyBorder="1" applyAlignment="1">
      <alignment horizontal="right" wrapText="1"/>
    </xf>
    <xf numFmtId="4" fontId="2" fillId="4" borderId="10" xfId="0" applyNumberFormat="1" applyFont="1" applyFill="1" applyBorder="1" applyAlignment="1">
      <alignment horizontal="right"/>
    </xf>
    <xf numFmtId="4" fontId="4" fillId="0" borderId="11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right" wrapText="1"/>
    </xf>
    <xf numFmtId="4" fontId="4" fillId="3" borderId="12" xfId="0" applyNumberFormat="1" applyFont="1" applyFill="1" applyBorder="1" applyAlignment="1">
      <alignment horizontal="right"/>
    </xf>
    <xf numFmtId="4" fontId="4" fillId="3" borderId="2" xfId="0" applyNumberFormat="1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right"/>
    </xf>
    <xf numFmtId="4" fontId="4" fillId="3" borderId="3" xfId="0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 wrapText="1"/>
    </xf>
    <xf numFmtId="4" fontId="4" fillId="2" borderId="9" xfId="0" applyNumberFormat="1" applyFont="1" applyFill="1" applyBorder="1" applyAlignment="1">
      <alignment horizontal="right"/>
    </xf>
    <xf numFmtId="4" fontId="2" fillId="4" borderId="9" xfId="0" applyNumberFormat="1" applyFont="1" applyFill="1" applyBorder="1" applyAlignment="1">
      <alignment horizontal="right"/>
    </xf>
    <xf numFmtId="4" fontId="4" fillId="0" borderId="15" xfId="0" applyNumberFormat="1" applyFont="1" applyFill="1" applyBorder="1" applyAlignment="1">
      <alignment horizontal="right"/>
    </xf>
    <xf numFmtId="4" fontId="2" fillId="0" borderId="16" xfId="0" applyNumberFormat="1" applyFont="1" applyFill="1" applyBorder="1" applyAlignment="1">
      <alignment horizontal="right" wrapText="1"/>
    </xf>
    <xf numFmtId="4" fontId="4" fillId="2" borderId="10" xfId="0" applyNumberFormat="1" applyFont="1" applyFill="1" applyBorder="1" applyAlignment="1">
      <alignment horizontal="right"/>
    </xf>
    <xf numFmtId="4" fontId="4" fillId="4" borderId="10" xfId="0" applyNumberFormat="1" applyFont="1" applyFill="1" applyBorder="1" applyAlignment="1">
      <alignment horizontal="right"/>
    </xf>
    <xf numFmtId="165" fontId="3" fillId="0" borderId="12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 wrapText="1"/>
    </xf>
    <xf numFmtId="4" fontId="2" fillId="0" borderId="1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 wrapText="1"/>
    </xf>
    <xf numFmtId="165" fontId="2" fillId="0" borderId="3" xfId="0" applyNumberFormat="1" applyFont="1" applyFill="1" applyBorder="1" applyAlignment="1">
      <alignment horizontal="right" wrapText="1"/>
    </xf>
    <xf numFmtId="4" fontId="4" fillId="2" borderId="9" xfId="0" applyNumberFormat="1" applyFont="1" applyFill="1" applyBorder="1" applyAlignment="1">
      <alignment horizontal="right" wrapText="1"/>
    </xf>
    <xf numFmtId="165" fontId="2" fillId="0" borderId="16" xfId="0" applyNumberFormat="1" applyFont="1" applyFill="1" applyBorder="1" applyAlignment="1">
      <alignment horizontal="right" wrapText="1"/>
    </xf>
    <xf numFmtId="16" fontId="2" fillId="0" borderId="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14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wrapText="1"/>
    </xf>
    <xf numFmtId="4" fontId="2" fillId="4" borderId="9" xfId="0" applyNumberFormat="1" applyFont="1" applyFill="1" applyBorder="1" applyAlignment="1">
      <alignment horizontal="center" wrapText="1"/>
    </xf>
    <xf numFmtId="4" fontId="4" fillId="0" borderId="17" xfId="0" applyNumberFormat="1" applyFont="1" applyFill="1" applyBorder="1" applyAlignment="1">
      <alignment horizontal="center"/>
    </xf>
    <xf numFmtId="4" fontId="2" fillId="0" borderId="18" xfId="0" applyNumberFormat="1" applyFont="1" applyFill="1" applyBorder="1" applyAlignment="1">
      <alignment horizontal="center" wrapText="1"/>
    </xf>
    <xf numFmtId="4" fontId="4" fillId="0" borderId="19" xfId="0" applyNumberFormat="1" applyFont="1" applyFill="1" applyBorder="1" applyAlignment="1">
      <alignment horizontal="center"/>
    </xf>
    <xf numFmtId="4" fontId="2" fillId="0" borderId="17" xfId="0" applyNumberFormat="1" applyFont="1" applyFill="1" applyBorder="1" applyAlignment="1">
      <alignment horizontal="center" wrapText="1"/>
    </xf>
    <xf numFmtId="4" fontId="2" fillId="2" borderId="9" xfId="0" applyNumberFormat="1" applyFont="1" applyFill="1" applyBorder="1" applyAlignment="1">
      <alignment horizontal="center" wrapText="1"/>
    </xf>
    <xf numFmtId="4" fontId="2" fillId="0" borderId="19" xfId="0" applyNumberFormat="1" applyFont="1" applyFill="1" applyBorder="1" applyAlignment="1">
      <alignment horizont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4" fontId="4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E1BFD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10"/>
  <sheetViews>
    <sheetView tabSelected="1" zoomScale="75" zoomScaleNormal="75" zoomScaleSheetLayoutView="69" workbookViewId="0">
      <pane xSplit="2" ySplit="8" topLeftCell="C9" activePane="bottomRight" state="frozen"/>
      <selection pane="topRight" activeCell="C1" sqref="C1"/>
      <selection pane="bottomLeft" activeCell="A7" sqref="A7"/>
      <selection pane="bottomRight" activeCell="W131" sqref="W131"/>
    </sheetView>
  </sheetViews>
  <sheetFormatPr defaultRowHeight="12.75" x14ac:dyDescent="0.2"/>
  <cols>
    <col min="1" max="1" width="4.28515625" style="1" customWidth="1"/>
    <col min="2" max="2" width="39.28515625" style="1" customWidth="1"/>
    <col min="3" max="3" width="5.28515625" style="1" customWidth="1"/>
    <col min="4" max="4" width="11" style="1" customWidth="1"/>
    <col min="5" max="5" width="12.5703125" style="1" customWidth="1"/>
    <col min="6" max="6" width="11.85546875" style="1" customWidth="1"/>
    <col min="7" max="7" width="12.85546875" style="1" bestFit="1" customWidth="1"/>
    <col min="8" max="8" width="12.85546875" style="1" customWidth="1"/>
    <col min="9" max="9" width="12.140625" style="1" customWidth="1"/>
    <col min="10" max="10" width="11.140625" style="1" customWidth="1"/>
    <col min="11" max="11" width="11.42578125" style="1" customWidth="1"/>
    <col min="12" max="12" width="11.140625" style="1" customWidth="1"/>
    <col min="13" max="13" width="11.28515625" style="1" customWidth="1"/>
    <col min="14" max="14" width="10.42578125" style="1" customWidth="1"/>
    <col min="15" max="15" width="11.28515625" style="1" customWidth="1"/>
    <col min="16" max="16" width="9.5703125" style="3" customWidth="1"/>
    <col min="17" max="17" width="10.28515625" style="1" bestFit="1" customWidth="1"/>
    <col min="18" max="19" width="9.140625" style="1"/>
    <col min="20" max="20" width="10.28515625" style="1" bestFit="1" customWidth="1"/>
    <col min="21" max="16384" width="9.140625" style="1"/>
  </cols>
  <sheetData>
    <row r="1" spans="1:46" ht="20.25" customHeight="1" x14ac:dyDescent="0.3">
      <c r="A1" s="140" t="s">
        <v>103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28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</row>
    <row r="2" spans="1:46" ht="48.75" customHeight="1" x14ac:dyDescent="0.3">
      <c r="A2" s="140" t="s">
        <v>165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28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</row>
    <row r="3" spans="1:46" ht="21" customHeight="1" x14ac:dyDescent="0.3">
      <c r="A3" s="2"/>
      <c r="B3" s="2"/>
      <c r="C3" s="2"/>
      <c r="D3" s="2"/>
      <c r="E3" s="2"/>
      <c r="F3" s="140"/>
      <c r="G3" s="140"/>
      <c r="H3" s="140"/>
      <c r="I3" s="140"/>
      <c r="J3" s="2"/>
      <c r="K3" s="2"/>
      <c r="L3" s="2"/>
      <c r="M3" s="2"/>
      <c r="N3" s="2"/>
      <c r="O3" s="2"/>
      <c r="Q3" s="128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</row>
    <row r="4" spans="1:46" ht="21" customHeight="1" x14ac:dyDescent="0.3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Q4" s="128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</row>
    <row r="5" spans="1:46" x14ac:dyDescent="0.2">
      <c r="A5" s="4"/>
      <c r="B5" s="4"/>
      <c r="C5" s="4"/>
      <c r="D5" s="4"/>
      <c r="E5" s="4"/>
      <c r="F5" s="4"/>
      <c r="G5" s="4"/>
      <c r="H5" s="4"/>
      <c r="I5" s="4"/>
      <c r="P5" s="5"/>
      <c r="Q5" s="128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</row>
    <row r="6" spans="1:46" s="6" customFormat="1" ht="15.75" customHeight="1" x14ac:dyDescent="0.2">
      <c r="A6" s="141" t="s">
        <v>0</v>
      </c>
      <c r="B6" s="141" t="s">
        <v>1</v>
      </c>
      <c r="C6" s="141" t="s">
        <v>2</v>
      </c>
      <c r="D6" s="141" t="s">
        <v>44</v>
      </c>
      <c r="E6" s="141" t="s">
        <v>45</v>
      </c>
      <c r="F6" s="141"/>
      <c r="G6" s="141"/>
      <c r="H6" s="141"/>
      <c r="I6" s="141"/>
      <c r="J6" s="141" t="s">
        <v>164</v>
      </c>
      <c r="K6" s="141"/>
      <c r="L6" s="141"/>
      <c r="M6" s="141"/>
      <c r="N6" s="141"/>
      <c r="O6" s="142"/>
      <c r="P6" s="142" t="s">
        <v>104</v>
      </c>
      <c r="Q6" s="116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</row>
    <row r="7" spans="1:46" s="6" customFormat="1" ht="13.5" customHeight="1" x14ac:dyDescent="0.2">
      <c r="A7" s="141"/>
      <c r="B7" s="141"/>
      <c r="C7" s="141"/>
      <c r="D7" s="141"/>
      <c r="E7" s="141" t="s">
        <v>3</v>
      </c>
      <c r="F7" s="141" t="s">
        <v>46</v>
      </c>
      <c r="G7" s="141"/>
      <c r="H7" s="141"/>
      <c r="I7" s="141"/>
      <c r="J7" s="141" t="s">
        <v>44</v>
      </c>
      <c r="K7" s="141" t="s">
        <v>3</v>
      </c>
      <c r="L7" s="141" t="s">
        <v>46</v>
      </c>
      <c r="M7" s="141"/>
      <c r="N7" s="141"/>
      <c r="O7" s="142"/>
      <c r="P7" s="142"/>
      <c r="Q7" s="116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</row>
    <row r="8" spans="1:46" s="6" customFormat="1" ht="38.25" x14ac:dyDescent="0.2">
      <c r="A8" s="141"/>
      <c r="B8" s="141"/>
      <c r="C8" s="141"/>
      <c r="D8" s="141"/>
      <c r="E8" s="141"/>
      <c r="F8" s="7" t="s">
        <v>100</v>
      </c>
      <c r="G8" s="7" t="s">
        <v>4</v>
      </c>
      <c r="H8" s="7" t="s">
        <v>5</v>
      </c>
      <c r="I8" s="7" t="s">
        <v>106</v>
      </c>
      <c r="J8" s="141"/>
      <c r="K8" s="141"/>
      <c r="L8" s="7" t="s">
        <v>100</v>
      </c>
      <c r="M8" s="7" t="s">
        <v>4</v>
      </c>
      <c r="N8" s="7" t="s">
        <v>5</v>
      </c>
      <c r="O8" s="54" t="s">
        <v>6</v>
      </c>
      <c r="P8" s="142"/>
      <c r="Q8" s="116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</row>
    <row r="9" spans="1:46" s="26" customFormat="1" x14ac:dyDescent="0.2">
      <c r="A9" s="20" t="s">
        <v>7</v>
      </c>
      <c r="B9" s="21" t="s">
        <v>8</v>
      </c>
      <c r="C9" s="20"/>
      <c r="D9" s="22"/>
      <c r="E9" s="23">
        <f>SUM(F9:I9)</f>
        <v>4164.3999999999996</v>
      </c>
      <c r="F9" s="23">
        <f>F10+F27+F43+F44+F45</f>
        <v>0</v>
      </c>
      <c r="G9" s="23">
        <f>G10+G27+G43+G44+G45</f>
        <v>0</v>
      </c>
      <c r="H9" s="23">
        <f>H10+H27+H43+H44+H45</f>
        <v>0</v>
      </c>
      <c r="I9" s="99">
        <f>I10+I27+I43+I44+I45</f>
        <v>4164.3999999999996</v>
      </c>
      <c r="J9" s="25"/>
      <c r="K9" s="103">
        <f>SUM(L9:O9)</f>
        <v>0</v>
      </c>
      <c r="L9" s="23">
        <f>L10+L27+L43+L44+L45</f>
        <v>0</v>
      </c>
      <c r="M9" s="23">
        <f>M10+M27+M43+M44+M45</f>
        <v>0</v>
      </c>
      <c r="N9" s="23">
        <f>N10+N27+N43+N44+N45</f>
        <v>0</v>
      </c>
      <c r="O9" s="99">
        <f>O10+O27+O43+O44+O45</f>
        <v>0</v>
      </c>
      <c r="P9" s="118">
        <f>K9/E9*100</f>
        <v>0</v>
      </c>
      <c r="Q9" s="41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</row>
    <row r="10" spans="1:46" s="38" customFormat="1" hidden="1" x14ac:dyDescent="0.2">
      <c r="A10" s="33" t="s">
        <v>40</v>
      </c>
      <c r="B10" s="72" t="s">
        <v>53</v>
      </c>
      <c r="C10" s="33"/>
      <c r="D10" s="85"/>
      <c r="E10" s="35">
        <f>SUM(F10:I10)</f>
        <v>0</v>
      </c>
      <c r="F10" s="89">
        <f>SUM(F12:F26)</f>
        <v>0</v>
      </c>
      <c r="G10" s="36">
        <f>SUM(G12:G26)</f>
        <v>0</v>
      </c>
      <c r="H10" s="36">
        <f>SUM(H12:H26)</f>
        <v>0</v>
      </c>
      <c r="I10" s="100">
        <f>SUM(I12:I26)</f>
        <v>0</v>
      </c>
      <c r="J10" s="37"/>
      <c r="K10" s="104">
        <f>SUM(L10:O10)</f>
        <v>0</v>
      </c>
      <c r="L10" s="36">
        <f>SUM(L12:L26)</f>
        <v>0</v>
      </c>
      <c r="M10" s="36">
        <f>SUM(M12:M26)</f>
        <v>0</v>
      </c>
      <c r="N10" s="36">
        <f>SUM(N12:N26)</f>
        <v>0</v>
      </c>
      <c r="O10" s="100">
        <f>SUM(O12:O26)</f>
        <v>0</v>
      </c>
      <c r="P10" s="119" t="e">
        <f>K10/E10*100</f>
        <v>#DIV/0!</v>
      </c>
      <c r="Q10" s="57"/>
      <c r="R10" s="137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</row>
    <row r="11" spans="1:46" s="6" customFormat="1" ht="13.5" hidden="1" x14ac:dyDescent="0.25">
      <c r="A11" s="75"/>
      <c r="B11" s="76" t="s">
        <v>9</v>
      </c>
      <c r="C11" s="9"/>
      <c r="D11" s="86"/>
      <c r="E11" s="92"/>
      <c r="F11" s="90"/>
      <c r="G11" s="68"/>
      <c r="H11" s="68"/>
      <c r="I11" s="101"/>
      <c r="J11" s="105"/>
      <c r="K11" s="95"/>
      <c r="L11" s="90"/>
      <c r="M11" s="68"/>
      <c r="N11" s="68"/>
      <c r="O11" s="101"/>
      <c r="P11" s="120"/>
      <c r="Q11" s="116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</row>
    <row r="12" spans="1:46" s="6" customFormat="1" hidden="1" x14ac:dyDescent="0.2">
      <c r="A12" s="12"/>
      <c r="B12" s="77" t="s">
        <v>58</v>
      </c>
      <c r="C12" s="12" t="s">
        <v>10</v>
      </c>
      <c r="D12" s="91"/>
      <c r="E12" s="93">
        <f t="shared" ref="E12:E26" si="0">SUM(F12:I12)</f>
        <v>0</v>
      </c>
      <c r="F12" s="91"/>
      <c r="G12" s="91"/>
      <c r="H12" s="91"/>
      <c r="I12" s="91"/>
      <c r="J12" s="13"/>
      <c r="K12" s="93">
        <f>SUM(L12:O12)</f>
        <v>0</v>
      </c>
      <c r="L12" s="91"/>
      <c r="M12" s="53"/>
      <c r="N12" s="53"/>
      <c r="O12" s="102"/>
      <c r="P12" s="121" t="e">
        <f t="shared" ref="P12:P26" si="1">K12/E12*100</f>
        <v>#DIV/0!</v>
      </c>
      <c r="Q12" s="116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</row>
    <row r="13" spans="1:46" s="6" customFormat="1" hidden="1" x14ac:dyDescent="0.2">
      <c r="A13" s="12"/>
      <c r="B13" s="77" t="s">
        <v>59</v>
      </c>
      <c r="C13" s="12" t="s">
        <v>10</v>
      </c>
      <c r="D13" s="91"/>
      <c r="E13" s="93">
        <f t="shared" si="0"/>
        <v>0</v>
      </c>
      <c r="F13" s="91"/>
      <c r="G13" s="91"/>
      <c r="H13" s="91"/>
      <c r="I13" s="91"/>
      <c r="J13" s="13"/>
      <c r="K13" s="93">
        <f t="shared" ref="K13:K26" si="2">SUM(L13:O13)</f>
        <v>0</v>
      </c>
      <c r="L13" s="91"/>
      <c r="M13" s="53"/>
      <c r="N13" s="53"/>
      <c r="O13" s="102"/>
      <c r="P13" s="121" t="e">
        <f t="shared" si="1"/>
        <v>#DIV/0!</v>
      </c>
      <c r="Q13" s="116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</row>
    <row r="14" spans="1:46" s="6" customFormat="1" hidden="1" x14ac:dyDescent="0.2">
      <c r="A14" s="12"/>
      <c r="B14" s="77" t="s">
        <v>60</v>
      </c>
      <c r="C14" s="12" t="s">
        <v>10</v>
      </c>
      <c r="D14" s="91"/>
      <c r="E14" s="93">
        <f t="shared" si="0"/>
        <v>0</v>
      </c>
      <c r="F14" s="91"/>
      <c r="G14" s="91"/>
      <c r="H14" s="91"/>
      <c r="I14" s="91"/>
      <c r="J14" s="13"/>
      <c r="K14" s="93">
        <f t="shared" si="2"/>
        <v>0</v>
      </c>
      <c r="L14" s="91"/>
      <c r="M14" s="53"/>
      <c r="N14" s="53"/>
      <c r="O14" s="102"/>
      <c r="P14" s="121" t="e">
        <f t="shared" si="1"/>
        <v>#DIV/0!</v>
      </c>
      <c r="Q14" s="116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</row>
    <row r="15" spans="1:46" s="6" customFormat="1" hidden="1" x14ac:dyDescent="0.2">
      <c r="A15" s="12"/>
      <c r="B15" s="77" t="s">
        <v>61</v>
      </c>
      <c r="C15" s="12" t="s">
        <v>10</v>
      </c>
      <c r="D15" s="91"/>
      <c r="E15" s="93">
        <f t="shared" si="0"/>
        <v>0</v>
      </c>
      <c r="F15" s="91"/>
      <c r="G15" s="91"/>
      <c r="H15" s="91"/>
      <c r="I15" s="91"/>
      <c r="J15" s="13"/>
      <c r="K15" s="93">
        <f t="shared" si="2"/>
        <v>0</v>
      </c>
      <c r="L15" s="91"/>
      <c r="M15" s="53"/>
      <c r="N15" s="53"/>
      <c r="O15" s="102"/>
      <c r="P15" s="121" t="e">
        <f t="shared" si="1"/>
        <v>#DIV/0!</v>
      </c>
      <c r="Q15" s="116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</row>
    <row r="16" spans="1:46" s="6" customFormat="1" hidden="1" x14ac:dyDescent="0.2">
      <c r="A16" s="12"/>
      <c r="B16" s="77" t="s">
        <v>62</v>
      </c>
      <c r="C16" s="12" t="s">
        <v>10</v>
      </c>
      <c r="D16" s="91"/>
      <c r="E16" s="93">
        <f t="shared" si="0"/>
        <v>0</v>
      </c>
      <c r="F16" s="91"/>
      <c r="G16" s="91"/>
      <c r="H16" s="91"/>
      <c r="I16" s="91"/>
      <c r="J16" s="13"/>
      <c r="K16" s="93">
        <f t="shared" si="2"/>
        <v>0</v>
      </c>
      <c r="L16" s="91"/>
      <c r="M16" s="53"/>
      <c r="N16" s="53"/>
      <c r="O16" s="102"/>
      <c r="P16" s="121" t="e">
        <f t="shared" si="1"/>
        <v>#DIV/0!</v>
      </c>
      <c r="Q16" s="116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</row>
    <row r="17" spans="1:46" s="6" customFormat="1" hidden="1" x14ac:dyDescent="0.2">
      <c r="A17" s="12"/>
      <c r="B17" s="77" t="s">
        <v>63</v>
      </c>
      <c r="C17" s="12" t="s">
        <v>10</v>
      </c>
      <c r="D17" s="91"/>
      <c r="E17" s="93">
        <f t="shared" si="0"/>
        <v>0</v>
      </c>
      <c r="F17" s="91"/>
      <c r="G17" s="91"/>
      <c r="H17" s="91"/>
      <c r="I17" s="91"/>
      <c r="J17" s="13"/>
      <c r="K17" s="93">
        <f t="shared" si="2"/>
        <v>0</v>
      </c>
      <c r="L17" s="91"/>
      <c r="M17" s="53"/>
      <c r="N17" s="53"/>
      <c r="O17" s="102"/>
      <c r="P17" s="121" t="e">
        <f t="shared" si="1"/>
        <v>#DIV/0!</v>
      </c>
      <c r="Q17" s="116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</row>
    <row r="18" spans="1:46" s="6" customFormat="1" hidden="1" x14ac:dyDescent="0.2">
      <c r="A18" s="12"/>
      <c r="B18" s="77" t="s">
        <v>64</v>
      </c>
      <c r="C18" s="12" t="s">
        <v>10</v>
      </c>
      <c r="D18" s="91"/>
      <c r="E18" s="93">
        <f t="shared" si="0"/>
        <v>0</v>
      </c>
      <c r="F18" s="91"/>
      <c r="G18" s="91"/>
      <c r="H18" s="91"/>
      <c r="I18" s="91"/>
      <c r="J18" s="13"/>
      <c r="K18" s="93">
        <f t="shared" si="2"/>
        <v>0</v>
      </c>
      <c r="L18" s="91"/>
      <c r="M18" s="53"/>
      <c r="N18" s="53"/>
      <c r="O18" s="102"/>
      <c r="P18" s="121" t="e">
        <f t="shared" si="1"/>
        <v>#DIV/0!</v>
      </c>
      <c r="Q18" s="116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</row>
    <row r="19" spans="1:46" s="6" customFormat="1" hidden="1" x14ac:dyDescent="0.2">
      <c r="A19" s="12"/>
      <c r="B19" s="77" t="s">
        <v>65</v>
      </c>
      <c r="C19" s="12" t="s">
        <v>11</v>
      </c>
      <c r="D19" s="91"/>
      <c r="E19" s="93">
        <f t="shared" si="0"/>
        <v>0</v>
      </c>
      <c r="F19" s="91"/>
      <c r="G19" s="91"/>
      <c r="H19" s="91"/>
      <c r="I19" s="91"/>
      <c r="J19" s="13"/>
      <c r="K19" s="93">
        <f t="shared" si="2"/>
        <v>0</v>
      </c>
      <c r="L19" s="91"/>
      <c r="M19" s="53"/>
      <c r="N19" s="53"/>
      <c r="O19" s="102"/>
      <c r="P19" s="121" t="e">
        <f t="shared" si="1"/>
        <v>#DIV/0!</v>
      </c>
      <c r="Q19" s="116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</row>
    <row r="20" spans="1:46" s="6" customFormat="1" hidden="1" x14ac:dyDescent="0.2">
      <c r="A20" s="12"/>
      <c r="B20" s="77" t="s">
        <v>66</v>
      </c>
      <c r="C20" s="12" t="s">
        <v>11</v>
      </c>
      <c r="D20" s="91"/>
      <c r="E20" s="93">
        <f t="shared" si="0"/>
        <v>0</v>
      </c>
      <c r="F20" s="91"/>
      <c r="G20" s="91"/>
      <c r="H20" s="91"/>
      <c r="I20" s="91"/>
      <c r="J20" s="13"/>
      <c r="K20" s="93">
        <f t="shared" si="2"/>
        <v>0</v>
      </c>
      <c r="L20" s="91"/>
      <c r="M20" s="53"/>
      <c r="N20" s="53"/>
      <c r="O20" s="102"/>
      <c r="P20" s="121" t="e">
        <f t="shared" si="1"/>
        <v>#DIV/0!</v>
      </c>
      <c r="Q20" s="116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</row>
    <row r="21" spans="1:46" s="6" customFormat="1" hidden="1" x14ac:dyDescent="0.2">
      <c r="A21" s="12"/>
      <c r="B21" s="77" t="s">
        <v>54</v>
      </c>
      <c r="C21" s="12" t="s">
        <v>11</v>
      </c>
      <c r="D21" s="91"/>
      <c r="E21" s="93">
        <f t="shared" si="0"/>
        <v>0</v>
      </c>
      <c r="F21" s="91"/>
      <c r="G21" s="91"/>
      <c r="H21" s="91"/>
      <c r="I21" s="91"/>
      <c r="J21" s="13"/>
      <c r="K21" s="93">
        <f t="shared" si="2"/>
        <v>0</v>
      </c>
      <c r="L21" s="91"/>
      <c r="M21" s="53"/>
      <c r="N21" s="53"/>
      <c r="O21" s="102"/>
      <c r="P21" s="121" t="e">
        <f t="shared" si="1"/>
        <v>#DIV/0!</v>
      </c>
      <c r="Q21" s="116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</row>
    <row r="22" spans="1:46" s="6" customFormat="1" hidden="1" x14ac:dyDescent="0.2">
      <c r="A22" s="12"/>
      <c r="B22" s="77" t="s">
        <v>55</v>
      </c>
      <c r="C22" s="12" t="s">
        <v>11</v>
      </c>
      <c r="D22" s="91"/>
      <c r="E22" s="93">
        <f t="shared" si="0"/>
        <v>0</v>
      </c>
      <c r="F22" s="91"/>
      <c r="G22" s="91"/>
      <c r="H22" s="91"/>
      <c r="I22" s="91"/>
      <c r="J22" s="13"/>
      <c r="K22" s="93">
        <f t="shared" si="2"/>
        <v>0</v>
      </c>
      <c r="L22" s="91"/>
      <c r="M22" s="53"/>
      <c r="N22" s="53"/>
      <c r="O22" s="102"/>
      <c r="P22" s="121" t="e">
        <f t="shared" si="1"/>
        <v>#DIV/0!</v>
      </c>
      <c r="Q22" s="116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</row>
    <row r="23" spans="1:46" s="6" customFormat="1" hidden="1" x14ac:dyDescent="0.2">
      <c r="A23" s="12"/>
      <c r="B23" s="77" t="s">
        <v>56</v>
      </c>
      <c r="C23" s="12" t="s">
        <v>11</v>
      </c>
      <c r="D23" s="91"/>
      <c r="E23" s="93">
        <f t="shared" si="0"/>
        <v>0</v>
      </c>
      <c r="F23" s="91"/>
      <c r="G23" s="91"/>
      <c r="H23" s="91"/>
      <c r="I23" s="91"/>
      <c r="J23" s="13"/>
      <c r="K23" s="93">
        <f t="shared" si="2"/>
        <v>0</v>
      </c>
      <c r="L23" s="91"/>
      <c r="M23" s="53"/>
      <c r="N23" s="53"/>
      <c r="O23" s="102"/>
      <c r="P23" s="121" t="e">
        <f t="shared" si="1"/>
        <v>#DIV/0!</v>
      </c>
      <c r="Q23" s="116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</row>
    <row r="24" spans="1:46" s="6" customFormat="1" hidden="1" x14ac:dyDescent="0.2">
      <c r="A24" s="12"/>
      <c r="B24" s="77" t="s">
        <v>67</v>
      </c>
      <c r="C24" s="12" t="s">
        <v>11</v>
      </c>
      <c r="D24" s="91"/>
      <c r="E24" s="93">
        <f t="shared" si="0"/>
        <v>0</v>
      </c>
      <c r="F24" s="91"/>
      <c r="G24" s="91"/>
      <c r="H24" s="91"/>
      <c r="I24" s="91"/>
      <c r="J24" s="13"/>
      <c r="K24" s="93">
        <f t="shared" si="2"/>
        <v>0</v>
      </c>
      <c r="L24" s="91"/>
      <c r="M24" s="53"/>
      <c r="N24" s="53"/>
      <c r="O24" s="102"/>
      <c r="P24" s="121" t="e">
        <f t="shared" si="1"/>
        <v>#DIV/0!</v>
      </c>
      <c r="Q24" s="116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</row>
    <row r="25" spans="1:46" s="6" customFormat="1" hidden="1" x14ac:dyDescent="0.2">
      <c r="A25" s="12"/>
      <c r="B25" s="77" t="s">
        <v>101</v>
      </c>
      <c r="C25" s="12"/>
      <c r="D25" s="91"/>
      <c r="E25" s="93">
        <f t="shared" si="0"/>
        <v>0</v>
      </c>
      <c r="F25" s="91"/>
      <c r="G25" s="91"/>
      <c r="H25" s="91"/>
      <c r="I25" s="91"/>
      <c r="J25" s="13"/>
      <c r="K25" s="93">
        <f t="shared" si="2"/>
        <v>0</v>
      </c>
      <c r="L25" s="91"/>
      <c r="M25" s="53"/>
      <c r="N25" s="53"/>
      <c r="O25" s="102"/>
      <c r="P25" s="121" t="e">
        <f t="shared" si="1"/>
        <v>#DIV/0!</v>
      </c>
      <c r="Q25" s="116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</row>
    <row r="26" spans="1:46" s="6" customFormat="1" ht="13.5" hidden="1" x14ac:dyDescent="0.25">
      <c r="A26" s="15"/>
      <c r="B26" s="78" t="s">
        <v>57</v>
      </c>
      <c r="C26" s="16"/>
      <c r="D26" s="91"/>
      <c r="E26" s="94">
        <f t="shared" si="0"/>
        <v>0</v>
      </c>
      <c r="F26" s="91"/>
      <c r="G26" s="91"/>
      <c r="H26" s="91"/>
      <c r="I26" s="91"/>
      <c r="J26" s="106"/>
      <c r="K26" s="94">
        <f t="shared" si="2"/>
        <v>0</v>
      </c>
      <c r="L26" s="91"/>
      <c r="M26" s="53"/>
      <c r="N26" s="53"/>
      <c r="O26" s="102"/>
      <c r="P26" s="121" t="e">
        <f t="shared" si="1"/>
        <v>#DIV/0!</v>
      </c>
      <c r="Q26" s="116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</row>
    <row r="27" spans="1:46" s="38" customFormat="1" x14ac:dyDescent="0.2">
      <c r="A27" s="33" t="s">
        <v>41</v>
      </c>
      <c r="B27" s="72" t="s">
        <v>68</v>
      </c>
      <c r="C27" s="33"/>
      <c r="D27" s="34"/>
      <c r="E27" s="35">
        <f>SUM(F27:I27)</f>
        <v>4019.4</v>
      </c>
      <c r="F27" s="39">
        <f>SUM(F29:F42)</f>
        <v>0</v>
      </c>
      <c r="G27" s="39">
        <f>SUM(G29:G42)</f>
        <v>0</v>
      </c>
      <c r="H27" s="39">
        <f>SUM(H29:H42)</f>
        <v>0</v>
      </c>
      <c r="I27" s="39">
        <f>SUM(I29:I42)</f>
        <v>4019.4</v>
      </c>
      <c r="J27" s="37"/>
      <c r="K27" s="35">
        <f>SUM(L27:O27)</f>
        <v>0</v>
      </c>
      <c r="L27" s="39">
        <f>SUM(L29:L42)</f>
        <v>0</v>
      </c>
      <c r="M27" s="39">
        <f>SUM(M29:M42)</f>
        <v>0</v>
      </c>
      <c r="N27" s="39">
        <f>SUM(N29:N42)</f>
        <v>0</v>
      </c>
      <c r="O27" s="39">
        <f>SUM(O29:O42)</f>
        <v>0</v>
      </c>
      <c r="P27" s="119">
        <f>K27/E27*100</f>
        <v>0</v>
      </c>
      <c r="Q27" s="57"/>
      <c r="R27" s="135"/>
      <c r="S27" s="135"/>
      <c r="T27" s="135"/>
      <c r="U27" s="136"/>
      <c r="V27" s="136"/>
      <c r="W27" s="136"/>
      <c r="X27" s="136"/>
      <c r="Y27" s="136"/>
      <c r="Z27" s="136"/>
      <c r="AA27" s="136"/>
      <c r="AB27" s="136"/>
      <c r="AC27" s="135"/>
      <c r="AD27" s="135"/>
      <c r="AE27" s="135"/>
      <c r="AF27" s="135"/>
      <c r="AG27" s="135"/>
      <c r="AH27" s="135"/>
      <c r="AI27" s="135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</row>
    <row r="28" spans="1:46" s="6" customFormat="1" ht="13.5" x14ac:dyDescent="0.25">
      <c r="A28" s="75"/>
      <c r="B28" s="76" t="s">
        <v>9</v>
      </c>
      <c r="C28" s="9"/>
      <c r="D28" s="86"/>
      <c r="E28" s="95"/>
      <c r="F28" s="90"/>
      <c r="G28" s="68"/>
      <c r="H28" s="68"/>
      <c r="I28" s="101"/>
      <c r="J28" s="11"/>
      <c r="K28" s="95"/>
      <c r="L28" s="90"/>
      <c r="M28" s="68"/>
      <c r="N28" s="68"/>
      <c r="O28" s="101"/>
      <c r="P28" s="122"/>
      <c r="Q28" s="116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</row>
    <row r="29" spans="1:46" s="6" customFormat="1" x14ac:dyDescent="0.2">
      <c r="A29" s="12"/>
      <c r="B29" s="77" t="s">
        <v>58</v>
      </c>
      <c r="C29" s="12" t="s">
        <v>10</v>
      </c>
      <c r="D29" s="87"/>
      <c r="E29" s="93">
        <f t="shared" ref="E29:E45" si="3">SUM(F29:I29)</f>
        <v>0</v>
      </c>
      <c r="F29" s="91"/>
      <c r="G29" s="53"/>
      <c r="H29" s="53"/>
      <c r="I29" s="102"/>
      <c r="J29" s="13"/>
      <c r="K29" s="93">
        <f t="shared" ref="K29:K45" si="4">SUM(L29:O29)</f>
        <v>0</v>
      </c>
      <c r="L29" s="91"/>
      <c r="M29" s="53"/>
      <c r="N29" s="53"/>
      <c r="O29" s="102"/>
      <c r="P29" s="121" t="e">
        <f t="shared" ref="P29:P45" si="5">K29/E29*100</f>
        <v>#DIV/0!</v>
      </c>
      <c r="Q29" s="116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</row>
    <row r="30" spans="1:46" s="6" customFormat="1" x14ac:dyDescent="0.2">
      <c r="A30" s="12"/>
      <c r="B30" s="77" t="s">
        <v>59</v>
      </c>
      <c r="C30" s="12" t="s">
        <v>10</v>
      </c>
      <c r="D30" s="87"/>
      <c r="E30" s="93">
        <f t="shared" si="3"/>
        <v>0</v>
      </c>
      <c r="F30" s="91"/>
      <c r="G30" s="53"/>
      <c r="H30" s="53"/>
      <c r="I30" s="102"/>
      <c r="J30" s="13"/>
      <c r="K30" s="93">
        <f t="shared" si="4"/>
        <v>0</v>
      </c>
      <c r="L30" s="91"/>
      <c r="M30" s="53"/>
      <c r="N30" s="53"/>
      <c r="O30" s="102"/>
      <c r="P30" s="121" t="e">
        <f t="shared" si="5"/>
        <v>#DIV/0!</v>
      </c>
      <c r="Q30" s="116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</row>
    <row r="31" spans="1:46" s="6" customFormat="1" x14ac:dyDescent="0.2">
      <c r="A31" s="12"/>
      <c r="B31" s="77" t="s">
        <v>60</v>
      </c>
      <c r="C31" s="12" t="s">
        <v>10</v>
      </c>
      <c r="D31" s="87">
        <f>AB31+AA31+Z31</f>
        <v>0</v>
      </c>
      <c r="E31" s="93">
        <f t="shared" si="3"/>
        <v>0</v>
      </c>
      <c r="F31" s="91"/>
      <c r="G31" s="53"/>
      <c r="H31" s="53"/>
      <c r="I31" s="102">
        <f>W31+V31+U31</f>
        <v>0</v>
      </c>
      <c r="J31" s="13"/>
      <c r="K31" s="93">
        <f t="shared" si="4"/>
        <v>0</v>
      </c>
      <c r="L31" s="91"/>
      <c r="M31" s="53"/>
      <c r="N31" s="53"/>
      <c r="O31" s="102"/>
      <c r="P31" s="121" t="e">
        <f t="shared" si="5"/>
        <v>#DIV/0!</v>
      </c>
      <c r="Q31" s="116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</row>
    <row r="32" spans="1:46" s="6" customFormat="1" x14ac:dyDescent="0.2">
      <c r="A32" s="12"/>
      <c r="B32" s="77" t="s">
        <v>61</v>
      </c>
      <c r="C32" s="12" t="s">
        <v>10</v>
      </c>
      <c r="D32" s="87">
        <v>1680</v>
      </c>
      <c r="E32" s="93">
        <f t="shared" si="3"/>
        <v>3024</v>
      </c>
      <c r="F32" s="91"/>
      <c r="G32" s="53"/>
      <c r="H32" s="53"/>
      <c r="I32" s="102">
        <v>3024</v>
      </c>
      <c r="J32" s="13"/>
      <c r="K32" s="93">
        <f t="shared" si="4"/>
        <v>0</v>
      </c>
      <c r="L32" s="91"/>
      <c r="M32" s="53"/>
      <c r="N32" s="53"/>
      <c r="O32" s="102"/>
      <c r="P32" s="121">
        <f t="shared" si="5"/>
        <v>0</v>
      </c>
      <c r="Q32" s="116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</row>
    <row r="33" spans="1:46" s="6" customFormat="1" x14ac:dyDescent="0.2">
      <c r="A33" s="12"/>
      <c r="B33" s="77" t="s">
        <v>62</v>
      </c>
      <c r="C33" s="12" t="s">
        <v>10</v>
      </c>
      <c r="D33" s="87">
        <f t="shared" ref="D33:D42" si="6">Z33+AA33</f>
        <v>0</v>
      </c>
      <c r="E33" s="93">
        <f t="shared" si="3"/>
        <v>0</v>
      </c>
      <c r="F33" s="91"/>
      <c r="G33" s="53"/>
      <c r="H33" s="53"/>
      <c r="I33" s="102"/>
      <c r="J33" s="13"/>
      <c r="K33" s="93">
        <f t="shared" si="4"/>
        <v>0</v>
      </c>
      <c r="L33" s="91"/>
      <c r="M33" s="53"/>
      <c r="N33" s="53"/>
      <c r="O33" s="102"/>
      <c r="P33" s="121" t="e">
        <f t="shared" si="5"/>
        <v>#DIV/0!</v>
      </c>
      <c r="Q33" s="116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</row>
    <row r="34" spans="1:46" s="6" customFormat="1" x14ac:dyDescent="0.2">
      <c r="A34" s="12"/>
      <c r="B34" s="77" t="s">
        <v>63</v>
      </c>
      <c r="C34" s="12" t="s">
        <v>10</v>
      </c>
      <c r="D34" s="87">
        <v>4</v>
      </c>
      <c r="E34" s="93">
        <f t="shared" si="3"/>
        <v>8.8000000000000007</v>
      </c>
      <c r="F34" s="91"/>
      <c r="G34" s="53"/>
      <c r="H34" s="53"/>
      <c r="I34" s="102">
        <v>8.8000000000000007</v>
      </c>
      <c r="J34" s="13"/>
      <c r="K34" s="93">
        <f t="shared" si="4"/>
        <v>0</v>
      </c>
      <c r="L34" s="91"/>
      <c r="M34" s="53"/>
      <c r="N34" s="53"/>
      <c r="O34" s="102"/>
      <c r="P34" s="121">
        <f t="shared" si="5"/>
        <v>0</v>
      </c>
      <c r="Q34" s="116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</row>
    <row r="35" spans="1:46" s="6" customFormat="1" x14ac:dyDescent="0.2">
      <c r="A35" s="12"/>
      <c r="B35" s="77" t="s">
        <v>64</v>
      </c>
      <c r="C35" s="12" t="s">
        <v>10</v>
      </c>
      <c r="D35" s="87">
        <f t="shared" si="6"/>
        <v>0</v>
      </c>
      <c r="E35" s="93">
        <f t="shared" si="3"/>
        <v>0</v>
      </c>
      <c r="F35" s="91"/>
      <c r="G35" s="53"/>
      <c r="H35" s="53"/>
      <c r="I35" s="102"/>
      <c r="J35" s="13"/>
      <c r="K35" s="93">
        <f t="shared" si="4"/>
        <v>0</v>
      </c>
      <c r="L35" s="91"/>
      <c r="M35" s="53"/>
      <c r="N35" s="53"/>
      <c r="O35" s="102"/>
      <c r="P35" s="121" t="e">
        <f t="shared" si="5"/>
        <v>#DIV/0!</v>
      </c>
      <c r="Q35" s="116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</row>
    <row r="36" spans="1:46" s="6" customFormat="1" x14ac:dyDescent="0.2">
      <c r="A36" s="12"/>
      <c r="B36" s="77" t="s">
        <v>65</v>
      </c>
      <c r="C36" s="12" t="s">
        <v>11</v>
      </c>
      <c r="D36" s="87">
        <f t="shared" si="6"/>
        <v>0</v>
      </c>
      <c r="E36" s="93">
        <f t="shared" si="3"/>
        <v>0</v>
      </c>
      <c r="F36" s="91"/>
      <c r="G36" s="53"/>
      <c r="H36" s="53"/>
      <c r="I36" s="102"/>
      <c r="J36" s="13"/>
      <c r="K36" s="93">
        <f t="shared" si="4"/>
        <v>0</v>
      </c>
      <c r="L36" s="91"/>
      <c r="M36" s="53"/>
      <c r="N36" s="53"/>
      <c r="O36" s="102"/>
      <c r="P36" s="121" t="e">
        <f t="shared" si="5"/>
        <v>#DIV/0!</v>
      </c>
      <c r="Q36" s="116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</row>
    <row r="37" spans="1:46" s="6" customFormat="1" x14ac:dyDescent="0.2">
      <c r="A37" s="12"/>
      <c r="B37" s="77" t="s">
        <v>66</v>
      </c>
      <c r="C37" s="12" t="s">
        <v>11</v>
      </c>
      <c r="D37" s="87">
        <v>26</v>
      </c>
      <c r="E37" s="93">
        <f t="shared" si="3"/>
        <v>99</v>
      </c>
      <c r="F37" s="91"/>
      <c r="G37" s="53"/>
      <c r="H37" s="53"/>
      <c r="I37" s="102">
        <v>99</v>
      </c>
      <c r="J37" s="13"/>
      <c r="K37" s="93">
        <f t="shared" si="4"/>
        <v>0</v>
      </c>
      <c r="L37" s="91"/>
      <c r="M37" s="53"/>
      <c r="N37" s="53"/>
      <c r="O37" s="102"/>
      <c r="P37" s="121">
        <f t="shared" si="5"/>
        <v>0</v>
      </c>
      <c r="Q37" s="116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</row>
    <row r="38" spans="1:46" s="6" customFormat="1" x14ac:dyDescent="0.2">
      <c r="A38" s="12"/>
      <c r="B38" s="77" t="s">
        <v>54</v>
      </c>
      <c r="C38" s="12" t="s">
        <v>11</v>
      </c>
      <c r="D38" s="87">
        <v>10</v>
      </c>
      <c r="E38" s="93">
        <f t="shared" si="3"/>
        <v>34</v>
      </c>
      <c r="F38" s="91"/>
      <c r="G38" s="53"/>
      <c r="H38" s="53"/>
      <c r="I38" s="102">
        <v>34</v>
      </c>
      <c r="J38" s="13"/>
      <c r="K38" s="93">
        <f t="shared" si="4"/>
        <v>0</v>
      </c>
      <c r="L38" s="91"/>
      <c r="M38" s="53"/>
      <c r="N38" s="53"/>
      <c r="O38" s="102"/>
      <c r="P38" s="121">
        <f t="shared" si="5"/>
        <v>0</v>
      </c>
      <c r="Q38" s="116"/>
      <c r="R38" s="135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</row>
    <row r="39" spans="1:46" s="6" customFormat="1" x14ac:dyDescent="0.2">
      <c r="A39" s="12"/>
      <c r="B39" s="77" t="s">
        <v>55</v>
      </c>
      <c r="C39" s="12" t="s">
        <v>11</v>
      </c>
      <c r="D39" s="87">
        <v>36</v>
      </c>
      <c r="E39" s="93">
        <f t="shared" si="3"/>
        <v>101.6</v>
      </c>
      <c r="F39" s="91"/>
      <c r="G39" s="53"/>
      <c r="H39" s="53"/>
      <c r="I39" s="102">
        <v>101.6</v>
      </c>
      <c r="J39" s="13"/>
      <c r="K39" s="93">
        <f t="shared" si="4"/>
        <v>0</v>
      </c>
      <c r="L39" s="91"/>
      <c r="M39" s="53"/>
      <c r="N39" s="53"/>
      <c r="O39" s="102"/>
      <c r="P39" s="121">
        <f t="shared" si="5"/>
        <v>0</v>
      </c>
      <c r="Q39" s="116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</row>
    <row r="40" spans="1:46" s="6" customFormat="1" x14ac:dyDescent="0.2">
      <c r="A40" s="12"/>
      <c r="B40" s="77" t="s">
        <v>56</v>
      </c>
      <c r="C40" s="12" t="s">
        <v>11</v>
      </c>
      <c r="D40" s="87">
        <v>10</v>
      </c>
      <c r="E40" s="93">
        <f t="shared" si="3"/>
        <v>40</v>
      </c>
      <c r="F40" s="91"/>
      <c r="G40" s="53"/>
      <c r="H40" s="53"/>
      <c r="I40" s="102">
        <v>40</v>
      </c>
      <c r="J40" s="13"/>
      <c r="K40" s="93">
        <f t="shared" si="4"/>
        <v>0</v>
      </c>
      <c r="L40" s="91"/>
      <c r="M40" s="53"/>
      <c r="N40" s="53"/>
      <c r="O40" s="102"/>
      <c r="P40" s="121">
        <f t="shared" si="5"/>
        <v>0</v>
      </c>
      <c r="Q40" s="116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</row>
    <row r="41" spans="1:46" s="6" customFormat="1" x14ac:dyDescent="0.2">
      <c r="A41" s="12"/>
      <c r="B41" s="77" t="s">
        <v>67</v>
      </c>
      <c r="C41" s="12" t="s">
        <v>11</v>
      </c>
      <c r="D41" s="87">
        <v>18</v>
      </c>
      <c r="E41" s="93">
        <f t="shared" si="3"/>
        <v>12</v>
      </c>
      <c r="F41" s="91"/>
      <c r="G41" s="91"/>
      <c r="H41" s="91"/>
      <c r="I41" s="102">
        <v>12</v>
      </c>
      <c r="J41" s="91"/>
      <c r="K41" s="93">
        <f t="shared" si="4"/>
        <v>0</v>
      </c>
      <c r="L41" s="91"/>
      <c r="M41" s="53"/>
      <c r="N41" s="53"/>
      <c r="O41" s="102"/>
      <c r="P41" s="121">
        <f t="shared" si="5"/>
        <v>0</v>
      </c>
      <c r="Q41" s="116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17"/>
      <c r="AK41" s="117"/>
      <c r="AL41" s="117"/>
      <c r="AM41" s="117"/>
      <c r="AN41" s="117"/>
      <c r="AO41" s="117"/>
      <c r="AP41" s="117"/>
      <c r="AQ41" s="117"/>
      <c r="AR41" s="117"/>
      <c r="AS41" s="117"/>
      <c r="AT41" s="117"/>
    </row>
    <row r="42" spans="1:46" s="6" customFormat="1" x14ac:dyDescent="0.2">
      <c r="A42" s="15"/>
      <c r="B42" s="78" t="s">
        <v>57</v>
      </c>
      <c r="C42" s="15"/>
      <c r="D42" s="87">
        <f t="shared" si="6"/>
        <v>0</v>
      </c>
      <c r="E42" s="94">
        <f t="shared" si="3"/>
        <v>700</v>
      </c>
      <c r="F42" s="91"/>
      <c r="G42" s="91"/>
      <c r="H42" s="91"/>
      <c r="I42" s="102">
        <v>700</v>
      </c>
      <c r="J42" s="91"/>
      <c r="K42" s="94">
        <f t="shared" si="4"/>
        <v>0</v>
      </c>
      <c r="L42" s="91"/>
      <c r="M42" s="53"/>
      <c r="N42" s="53"/>
      <c r="O42" s="102"/>
      <c r="P42" s="121">
        <f>K42/E42*100</f>
        <v>0</v>
      </c>
      <c r="Q42" s="116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</row>
    <row r="43" spans="1:46" s="38" customFormat="1" ht="30.75" customHeight="1" x14ac:dyDescent="0.2">
      <c r="A43" s="57" t="s">
        <v>42</v>
      </c>
      <c r="B43" s="58" t="s">
        <v>69</v>
      </c>
      <c r="C43" s="57" t="s">
        <v>12</v>
      </c>
      <c r="D43" s="59"/>
      <c r="E43" s="35">
        <f t="shared" si="3"/>
        <v>0</v>
      </c>
      <c r="F43" s="39"/>
      <c r="G43" s="39"/>
      <c r="H43" s="39"/>
      <c r="I43" s="39"/>
      <c r="J43" s="59"/>
      <c r="K43" s="35">
        <f t="shared" si="4"/>
        <v>0</v>
      </c>
      <c r="L43" s="39"/>
      <c r="M43" s="39"/>
      <c r="N43" s="39"/>
      <c r="O43" s="39"/>
      <c r="P43" s="119" t="e">
        <f t="shared" si="5"/>
        <v>#DIV/0!</v>
      </c>
      <c r="Q43" s="57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</row>
    <row r="44" spans="1:46" s="38" customFormat="1" ht="31.5" customHeight="1" x14ac:dyDescent="0.2">
      <c r="A44" s="57" t="s">
        <v>43</v>
      </c>
      <c r="B44" s="58" t="s">
        <v>70</v>
      </c>
      <c r="C44" s="57" t="s">
        <v>12</v>
      </c>
      <c r="D44" s="59"/>
      <c r="E44" s="35">
        <f t="shared" si="3"/>
        <v>0</v>
      </c>
      <c r="F44" s="39"/>
      <c r="G44" s="39"/>
      <c r="H44" s="39"/>
      <c r="I44" s="39"/>
      <c r="J44" s="59"/>
      <c r="K44" s="35">
        <f t="shared" si="4"/>
        <v>0</v>
      </c>
      <c r="L44" s="39"/>
      <c r="M44" s="39"/>
      <c r="N44" s="39"/>
      <c r="O44" s="39"/>
      <c r="P44" s="119" t="e">
        <f t="shared" si="5"/>
        <v>#DIV/0!</v>
      </c>
      <c r="Q44" s="57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</row>
    <row r="45" spans="1:46" s="38" customFormat="1" ht="29.25" customHeight="1" x14ac:dyDescent="0.2">
      <c r="A45" s="60" t="s">
        <v>71</v>
      </c>
      <c r="B45" s="61" t="s">
        <v>13</v>
      </c>
      <c r="C45" s="57" t="s">
        <v>14</v>
      </c>
      <c r="D45" s="59"/>
      <c r="E45" s="35">
        <f t="shared" si="3"/>
        <v>145</v>
      </c>
      <c r="F45" s="39"/>
      <c r="G45" s="39"/>
      <c r="H45" s="39"/>
      <c r="I45" s="39">
        <v>145</v>
      </c>
      <c r="J45" s="59"/>
      <c r="K45" s="35">
        <f t="shared" si="4"/>
        <v>0</v>
      </c>
      <c r="L45" s="39"/>
      <c r="M45" s="39"/>
      <c r="N45" s="39"/>
      <c r="O45" s="39"/>
      <c r="P45" s="119">
        <f t="shared" si="5"/>
        <v>0</v>
      </c>
      <c r="Q45" s="57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</row>
    <row r="46" spans="1:46" s="26" customFormat="1" x14ac:dyDescent="0.2">
      <c r="A46" s="20" t="s">
        <v>15</v>
      </c>
      <c r="B46" s="71" t="s">
        <v>35</v>
      </c>
      <c r="C46" s="20"/>
      <c r="D46" s="22"/>
      <c r="E46" s="23">
        <f>SUM(F46:I46)</f>
        <v>92706.61</v>
      </c>
      <c r="F46" s="24">
        <f>SUM(F48:F53)</f>
        <v>0</v>
      </c>
      <c r="G46" s="24">
        <f>SUM(G48:G53)</f>
        <v>8750.7800000000007</v>
      </c>
      <c r="H46" s="24">
        <f>SUM(H48:H53)</f>
        <v>500.85</v>
      </c>
      <c r="I46" s="24">
        <f>SUM(I48:I53)</f>
        <v>83454.98</v>
      </c>
      <c r="J46" s="25"/>
      <c r="K46" s="23">
        <f>SUM(L46:O46)</f>
        <v>0</v>
      </c>
      <c r="L46" s="24">
        <f>SUM(L48:L53)</f>
        <v>0</v>
      </c>
      <c r="M46" s="24">
        <f>SUM(M48:M53)</f>
        <v>0</v>
      </c>
      <c r="N46" s="24">
        <f>SUM(N48:N53)</f>
        <v>0</v>
      </c>
      <c r="O46" s="111">
        <f>SUM(O48:O53)</f>
        <v>0</v>
      </c>
      <c r="P46" s="118">
        <f>K46/E46*100</f>
        <v>0</v>
      </c>
      <c r="Q46" s="129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</row>
    <row r="47" spans="1:46" s="6" customFormat="1" x14ac:dyDescent="0.2">
      <c r="A47" s="75"/>
      <c r="B47" s="84" t="s">
        <v>9</v>
      </c>
      <c r="C47" s="82"/>
      <c r="D47" s="96"/>
      <c r="E47" s="95"/>
      <c r="F47" s="97"/>
      <c r="G47" s="69"/>
      <c r="H47" s="69"/>
      <c r="I47" s="107"/>
      <c r="J47" s="108"/>
      <c r="K47" s="95"/>
      <c r="L47" s="97"/>
      <c r="M47" s="69"/>
      <c r="N47" s="69"/>
      <c r="O47" s="107"/>
      <c r="P47" s="123"/>
      <c r="Q47" s="116"/>
      <c r="R47" s="135"/>
      <c r="S47" s="135"/>
      <c r="T47" s="135"/>
      <c r="U47" s="143"/>
      <c r="V47" s="144"/>
      <c r="W47" s="144"/>
      <c r="X47" s="145"/>
      <c r="Y47" s="135"/>
      <c r="Z47" s="143"/>
      <c r="AA47" s="144"/>
      <c r="AB47" s="144"/>
      <c r="AC47" s="145"/>
      <c r="AD47" s="135"/>
      <c r="AE47" s="143"/>
      <c r="AF47" s="144"/>
      <c r="AG47" s="144"/>
      <c r="AH47" s="145"/>
      <c r="AI47" s="135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</row>
    <row r="48" spans="1:46" s="6" customFormat="1" ht="25.5" x14ac:dyDescent="0.2">
      <c r="A48" s="83" t="s">
        <v>37</v>
      </c>
      <c r="B48" s="80" t="s">
        <v>73</v>
      </c>
      <c r="C48" s="12" t="s">
        <v>36</v>
      </c>
      <c r="D48" s="87">
        <v>12936</v>
      </c>
      <c r="E48" s="93">
        <f t="shared" ref="E48:E60" si="7">SUM(F48:I48)</f>
        <v>0</v>
      </c>
      <c r="F48" s="91"/>
      <c r="G48" s="53"/>
      <c r="H48" s="53"/>
      <c r="I48" s="102">
        <f>U48+V48+W48+X48</f>
        <v>0</v>
      </c>
      <c r="J48" s="14"/>
      <c r="K48" s="93">
        <f t="shared" ref="K48:K54" si="8">SUM(L48:O48)</f>
        <v>0</v>
      </c>
      <c r="L48" s="91"/>
      <c r="M48" s="53"/>
      <c r="N48" s="53"/>
      <c r="O48" s="102"/>
      <c r="P48" s="121" t="s">
        <v>161</v>
      </c>
      <c r="Q48" s="116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</row>
    <row r="49" spans="1:46" s="6" customFormat="1" x14ac:dyDescent="0.2">
      <c r="A49" s="17" t="s">
        <v>38</v>
      </c>
      <c r="B49" s="80" t="s">
        <v>74</v>
      </c>
      <c r="C49" s="12" t="s">
        <v>36</v>
      </c>
      <c r="D49" s="87">
        <v>12936</v>
      </c>
      <c r="E49" s="93">
        <f t="shared" si="7"/>
        <v>0</v>
      </c>
      <c r="F49" s="91"/>
      <c r="G49" s="53"/>
      <c r="H49" s="53"/>
      <c r="I49" s="102">
        <f t="shared" ref="I49:I53" si="9">U49+V49+W49+X49</f>
        <v>0</v>
      </c>
      <c r="J49" s="13"/>
      <c r="K49" s="93">
        <f t="shared" si="8"/>
        <v>0</v>
      </c>
      <c r="L49" s="91"/>
      <c r="M49" s="53"/>
      <c r="N49" s="53"/>
      <c r="O49" s="102"/>
      <c r="P49" s="121" t="e">
        <f t="shared" ref="P49:P54" si="10">K49/E49*100</f>
        <v>#DIV/0!</v>
      </c>
      <c r="Q49" s="116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17"/>
      <c r="AK49" s="117"/>
      <c r="AL49" s="117"/>
      <c r="AM49" s="117"/>
      <c r="AN49" s="117"/>
      <c r="AO49" s="117"/>
      <c r="AP49" s="117"/>
      <c r="AQ49" s="117"/>
      <c r="AR49" s="117"/>
      <c r="AS49" s="117"/>
      <c r="AT49" s="117"/>
    </row>
    <row r="50" spans="1:46" s="6" customFormat="1" x14ac:dyDescent="0.2">
      <c r="A50" s="17" t="s">
        <v>39</v>
      </c>
      <c r="B50" s="80" t="s">
        <v>52</v>
      </c>
      <c r="C50" s="12" t="s">
        <v>11</v>
      </c>
      <c r="D50" s="87">
        <v>60</v>
      </c>
      <c r="E50" s="93">
        <f t="shared" si="7"/>
        <v>4048.75</v>
      </c>
      <c r="F50" s="91"/>
      <c r="G50" s="53"/>
      <c r="H50" s="53"/>
      <c r="I50" s="102">
        <v>4048.75</v>
      </c>
      <c r="J50" s="13"/>
      <c r="K50" s="93">
        <f t="shared" si="8"/>
        <v>0</v>
      </c>
      <c r="L50" s="91"/>
      <c r="M50" s="53"/>
      <c r="N50" s="53"/>
      <c r="O50" s="102"/>
      <c r="P50" s="121">
        <f t="shared" si="10"/>
        <v>0</v>
      </c>
      <c r="Q50" s="116"/>
      <c r="R50" s="135"/>
      <c r="S50" s="135"/>
      <c r="T50" s="135"/>
      <c r="U50" s="135"/>
      <c r="V50" s="135"/>
      <c r="W50" s="135"/>
      <c r="X50" s="135"/>
      <c r="Y50" s="135"/>
      <c r="Z50" s="135"/>
      <c r="AA50" s="135"/>
      <c r="AB50" s="135"/>
      <c r="AC50" s="135"/>
      <c r="AD50" s="135"/>
      <c r="AE50" s="135"/>
      <c r="AF50" s="135"/>
      <c r="AG50" s="135"/>
      <c r="AH50" s="135"/>
      <c r="AI50" s="135"/>
      <c r="AJ50" s="117"/>
      <c r="AK50" s="117"/>
      <c r="AL50" s="117"/>
      <c r="AM50" s="117"/>
      <c r="AN50" s="117"/>
      <c r="AO50" s="117"/>
      <c r="AP50" s="117"/>
      <c r="AQ50" s="117"/>
      <c r="AR50" s="117"/>
      <c r="AS50" s="117"/>
      <c r="AT50" s="117"/>
    </row>
    <row r="51" spans="1:46" s="6" customFormat="1" x14ac:dyDescent="0.2">
      <c r="A51" s="17" t="s">
        <v>72</v>
      </c>
      <c r="B51" s="80" t="s">
        <v>50</v>
      </c>
      <c r="C51" s="12" t="s">
        <v>11</v>
      </c>
      <c r="D51" s="87">
        <v>2636.7</v>
      </c>
      <c r="E51" s="93">
        <f t="shared" si="7"/>
        <v>88007.86</v>
      </c>
      <c r="F51" s="91"/>
      <c r="G51" s="53">
        <v>8750.7800000000007</v>
      </c>
      <c r="H51" s="53">
        <v>500.85</v>
      </c>
      <c r="I51" s="102">
        <v>78756.23</v>
      </c>
      <c r="J51" s="13"/>
      <c r="K51" s="93">
        <f t="shared" si="8"/>
        <v>0</v>
      </c>
      <c r="L51" s="91"/>
      <c r="M51" s="53"/>
      <c r="N51" s="53"/>
      <c r="O51" s="102"/>
      <c r="P51" s="121">
        <f t="shared" si="10"/>
        <v>0</v>
      </c>
      <c r="Q51" s="130"/>
      <c r="R51" s="137"/>
      <c r="S51" s="135"/>
      <c r="T51" s="135"/>
      <c r="U51" s="139"/>
      <c r="V51" s="139"/>
      <c r="W51" s="135"/>
      <c r="X51" s="135"/>
      <c r="Y51" s="135"/>
      <c r="Z51" s="135"/>
      <c r="AA51" s="135"/>
      <c r="AB51" s="135"/>
      <c r="AC51" s="135"/>
      <c r="AD51" s="135"/>
      <c r="AE51" s="135"/>
      <c r="AF51" s="135"/>
      <c r="AG51" s="135"/>
      <c r="AH51" s="135"/>
      <c r="AI51" s="135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</row>
    <row r="52" spans="1:46" s="6" customFormat="1" x14ac:dyDescent="0.2">
      <c r="A52" s="17" t="s">
        <v>75</v>
      </c>
      <c r="B52" s="80" t="s">
        <v>51</v>
      </c>
      <c r="C52" s="12" t="s">
        <v>11</v>
      </c>
      <c r="D52" s="87"/>
      <c r="E52" s="93">
        <f>SUM(F52:I52)</f>
        <v>0</v>
      </c>
      <c r="F52" s="91"/>
      <c r="G52" s="53"/>
      <c r="H52" s="53"/>
      <c r="I52" s="102">
        <f t="shared" si="9"/>
        <v>0</v>
      </c>
      <c r="J52" s="13"/>
      <c r="K52" s="93">
        <f t="shared" si="8"/>
        <v>0</v>
      </c>
      <c r="L52" s="91"/>
      <c r="M52" s="53"/>
      <c r="N52" s="53"/>
      <c r="O52" s="102"/>
      <c r="P52" s="121" t="e">
        <f t="shared" si="10"/>
        <v>#DIV/0!</v>
      </c>
      <c r="Q52" s="116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</row>
    <row r="53" spans="1:46" s="6" customFormat="1" x14ac:dyDescent="0.2">
      <c r="A53" s="18" t="s">
        <v>76</v>
      </c>
      <c r="B53" s="81" t="s">
        <v>13</v>
      </c>
      <c r="C53" s="19"/>
      <c r="D53" s="88"/>
      <c r="E53" s="94">
        <f t="shared" si="7"/>
        <v>650</v>
      </c>
      <c r="F53" s="91"/>
      <c r="G53" s="53"/>
      <c r="H53" s="53"/>
      <c r="I53" s="102">
        <v>650</v>
      </c>
      <c r="J53" s="13"/>
      <c r="K53" s="94">
        <f t="shared" si="8"/>
        <v>0</v>
      </c>
      <c r="L53" s="91"/>
      <c r="M53" s="53"/>
      <c r="N53" s="53"/>
      <c r="O53" s="102"/>
      <c r="P53" s="121">
        <f t="shared" si="10"/>
        <v>0</v>
      </c>
      <c r="Q53" s="116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5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</row>
    <row r="54" spans="1:46" s="26" customFormat="1" x14ac:dyDescent="0.2">
      <c r="A54" s="27" t="s">
        <v>17</v>
      </c>
      <c r="B54" s="74" t="s">
        <v>107</v>
      </c>
      <c r="C54" s="20"/>
      <c r="D54" s="64"/>
      <c r="E54" s="23">
        <f t="shared" si="7"/>
        <v>0</v>
      </c>
      <c r="F54" s="24">
        <f>SUM(F56:F59)</f>
        <v>0</v>
      </c>
      <c r="G54" s="24">
        <f>SUM(G56:G59)</f>
        <v>0</v>
      </c>
      <c r="H54" s="24">
        <f>SUM(H56:H59)</f>
        <v>0</v>
      </c>
      <c r="I54" s="24">
        <f>SUM(I56:I59)</f>
        <v>0</v>
      </c>
      <c r="J54" s="25"/>
      <c r="K54" s="23">
        <f t="shared" si="8"/>
        <v>0</v>
      </c>
      <c r="L54" s="24">
        <f>SUM(L56:L59)</f>
        <v>0</v>
      </c>
      <c r="M54" s="24">
        <f>SUM(M56:M59)</f>
        <v>0</v>
      </c>
      <c r="N54" s="24">
        <f>SUM(N56:N59)</f>
        <v>0</v>
      </c>
      <c r="O54" s="24">
        <f>SUM(O56:O59)</f>
        <v>0</v>
      </c>
      <c r="P54" s="124" t="e">
        <f t="shared" si="10"/>
        <v>#DIV/0!</v>
      </c>
      <c r="Q54" s="41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</row>
    <row r="55" spans="1:46" s="6" customFormat="1" x14ac:dyDescent="0.2">
      <c r="A55" s="75"/>
      <c r="B55" s="84" t="s">
        <v>9</v>
      </c>
      <c r="C55" s="82"/>
      <c r="D55" s="84"/>
      <c r="E55" s="95"/>
      <c r="F55" s="98"/>
      <c r="G55" s="70"/>
      <c r="H55" s="70"/>
      <c r="I55" s="109"/>
      <c r="J55" s="110"/>
      <c r="K55" s="95"/>
      <c r="L55" s="98"/>
      <c r="M55" s="70"/>
      <c r="N55" s="70"/>
      <c r="O55" s="109"/>
      <c r="P55" s="125"/>
      <c r="Q55" s="116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5"/>
      <c r="AH55" s="135"/>
      <c r="AI55" s="135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</row>
    <row r="56" spans="1:46" s="6" customFormat="1" x14ac:dyDescent="0.2">
      <c r="A56" s="17" t="s">
        <v>81</v>
      </c>
      <c r="B56" s="80" t="s">
        <v>160</v>
      </c>
      <c r="C56" s="12" t="s">
        <v>24</v>
      </c>
      <c r="D56" s="87"/>
      <c r="E56" s="93">
        <f>SUM(F56:I56)</f>
        <v>0</v>
      </c>
      <c r="F56" s="91"/>
      <c r="G56" s="53"/>
      <c r="H56" s="53"/>
      <c r="I56" s="102"/>
      <c r="J56" s="14"/>
      <c r="K56" s="93">
        <f>SUM(L56:O56)</f>
        <v>0</v>
      </c>
      <c r="L56" s="79"/>
      <c r="M56" s="52"/>
      <c r="N56" s="52"/>
      <c r="O56" s="112"/>
      <c r="P56" s="121" t="e">
        <f>K56/E56*100</f>
        <v>#DIV/0!</v>
      </c>
      <c r="Q56" s="116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5"/>
      <c r="AH56" s="135"/>
      <c r="AI56" s="135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</row>
    <row r="57" spans="1:46" s="6" customFormat="1" x14ac:dyDescent="0.2">
      <c r="A57" s="17" t="s">
        <v>82</v>
      </c>
      <c r="B57" s="80" t="s">
        <v>108</v>
      </c>
      <c r="C57" s="12" t="s">
        <v>24</v>
      </c>
      <c r="D57" s="87"/>
      <c r="E57" s="93">
        <f>SUM(F57:I57)</f>
        <v>0</v>
      </c>
      <c r="F57" s="91"/>
      <c r="G57" s="53"/>
      <c r="H57" s="53"/>
      <c r="I57" s="102"/>
      <c r="J57" s="14"/>
      <c r="K57" s="93">
        <f>SUM(L57:O57)</f>
        <v>0</v>
      </c>
      <c r="L57" s="79"/>
      <c r="M57" s="52"/>
      <c r="N57" s="52"/>
      <c r="O57" s="112"/>
      <c r="P57" s="121" t="e">
        <f>K57/E57*100</f>
        <v>#DIV/0!</v>
      </c>
      <c r="Q57" s="116"/>
      <c r="R57" s="138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17"/>
      <c r="AK57" s="117"/>
      <c r="AL57" s="117"/>
      <c r="AM57" s="117"/>
      <c r="AN57" s="117"/>
      <c r="AO57" s="117"/>
      <c r="AP57" s="117"/>
      <c r="AQ57" s="117"/>
      <c r="AR57" s="117"/>
      <c r="AS57" s="117"/>
      <c r="AT57" s="117"/>
    </row>
    <row r="58" spans="1:46" s="6" customFormat="1" x14ac:dyDescent="0.2">
      <c r="A58" s="17" t="s">
        <v>83</v>
      </c>
      <c r="B58" s="80" t="s">
        <v>109</v>
      </c>
      <c r="C58" s="12" t="s">
        <v>24</v>
      </c>
      <c r="D58" s="87"/>
      <c r="E58" s="93">
        <f>SUM(F58:I58)</f>
        <v>0</v>
      </c>
      <c r="F58" s="91"/>
      <c r="G58" s="53"/>
      <c r="H58" s="53"/>
      <c r="I58" s="102"/>
      <c r="J58" s="14"/>
      <c r="K58" s="93">
        <f>SUM(L58:O58)</f>
        <v>0</v>
      </c>
      <c r="L58" s="79"/>
      <c r="M58" s="52"/>
      <c r="N58" s="52"/>
      <c r="O58" s="112"/>
      <c r="P58" s="121" t="e">
        <f>K58/E58*100</f>
        <v>#DIV/0!</v>
      </c>
      <c r="Q58" s="116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135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</row>
    <row r="59" spans="1:46" s="6" customFormat="1" x14ac:dyDescent="0.2">
      <c r="A59" s="17" t="s">
        <v>84</v>
      </c>
      <c r="B59" s="81" t="s">
        <v>13</v>
      </c>
      <c r="C59" s="15"/>
      <c r="D59" s="88"/>
      <c r="E59" s="94">
        <f>SUM(F59:I59)</f>
        <v>0</v>
      </c>
      <c r="F59" s="91"/>
      <c r="G59" s="53"/>
      <c r="H59" s="53"/>
      <c r="I59" s="102"/>
      <c r="J59" s="14"/>
      <c r="K59" s="94">
        <f>SUM(L59:O59)</f>
        <v>0</v>
      </c>
      <c r="L59" s="79"/>
      <c r="M59" s="52"/>
      <c r="N59" s="52"/>
      <c r="O59" s="112"/>
      <c r="P59" s="121" t="e">
        <f>K59/E59*100</f>
        <v>#DIV/0!</v>
      </c>
      <c r="Q59" s="116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5"/>
      <c r="AH59" s="135"/>
      <c r="AI59" s="135"/>
      <c r="AJ59" s="117"/>
      <c r="AK59" s="117"/>
      <c r="AL59" s="117"/>
      <c r="AM59" s="117"/>
      <c r="AN59" s="117"/>
      <c r="AO59" s="117"/>
      <c r="AP59" s="117"/>
      <c r="AQ59" s="117"/>
      <c r="AR59" s="117"/>
      <c r="AS59" s="117"/>
      <c r="AT59" s="117"/>
    </row>
    <row r="60" spans="1:46" s="26" customFormat="1" x14ac:dyDescent="0.2">
      <c r="A60" s="20" t="s">
        <v>18</v>
      </c>
      <c r="B60" s="71" t="s">
        <v>125</v>
      </c>
      <c r="C60" s="20"/>
      <c r="D60" s="22"/>
      <c r="E60" s="23">
        <f t="shared" si="7"/>
        <v>37444.100000000006</v>
      </c>
      <c r="F60" s="24">
        <f>SUM(F61:F66)</f>
        <v>0</v>
      </c>
      <c r="G60" s="24">
        <f>SUM(G61:G66)</f>
        <v>7000</v>
      </c>
      <c r="H60" s="24">
        <f>SUM(H61:H66)</f>
        <v>400</v>
      </c>
      <c r="I60" s="24">
        <f>SUM(I61:I66)</f>
        <v>30044.100000000002</v>
      </c>
      <c r="J60" s="25"/>
      <c r="K60" s="23">
        <f>SUM(L60:O60)</f>
        <v>0</v>
      </c>
      <c r="L60" s="24">
        <f>SUM(L61:L66)</f>
        <v>0</v>
      </c>
      <c r="M60" s="24">
        <f>SUM(M61:M66)</f>
        <v>0</v>
      </c>
      <c r="N60" s="24">
        <f>SUM(N61:N66)</f>
        <v>0</v>
      </c>
      <c r="O60" s="24">
        <f>SUM(O61:O66)</f>
        <v>0</v>
      </c>
      <c r="P60" s="124">
        <f>K60/E60*100</f>
        <v>0</v>
      </c>
      <c r="Q60" s="129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</row>
    <row r="61" spans="1:46" s="6" customFormat="1" x14ac:dyDescent="0.2">
      <c r="A61" s="75"/>
      <c r="B61" s="84" t="s">
        <v>9</v>
      </c>
      <c r="C61" s="82"/>
      <c r="D61" s="96"/>
      <c r="E61" s="95"/>
      <c r="F61" s="97"/>
      <c r="G61" s="70"/>
      <c r="H61" s="69"/>
      <c r="I61" s="107"/>
      <c r="J61" s="108"/>
      <c r="K61" s="95">
        <f t="shared" ref="K61:K66" si="11">SUM(L61:O61)</f>
        <v>0</v>
      </c>
      <c r="L61" s="97"/>
      <c r="M61" s="69"/>
      <c r="N61" s="69"/>
      <c r="O61" s="107"/>
      <c r="P61" s="125"/>
      <c r="Q61" s="116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17"/>
      <c r="AK61" s="117"/>
      <c r="AL61" s="117"/>
      <c r="AM61" s="117"/>
      <c r="AN61" s="117"/>
      <c r="AO61" s="117"/>
      <c r="AP61" s="117"/>
      <c r="AQ61" s="117"/>
      <c r="AR61" s="117"/>
      <c r="AS61" s="117"/>
      <c r="AT61" s="117"/>
    </row>
    <row r="62" spans="1:46" s="6" customFormat="1" x14ac:dyDescent="0.2">
      <c r="A62" s="17" t="s">
        <v>85</v>
      </c>
      <c r="B62" s="80" t="s">
        <v>77</v>
      </c>
      <c r="C62" s="12" t="s">
        <v>36</v>
      </c>
      <c r="D62" s="87"/>
      <c r="E62" s="93">
        <f t="shared" ref="E62:E67" si="12">SUM(F62:I62)</f>
        <v>0</v>
      </c>
      <c r="F62" s="91"/>
      <c r="G62" s="53"/>
      <c r="H62" s="53"/>
      <c r="I62" s="102"/>
      <c r="J62" s="14"/>
      <c r="K62" s="93">
        <f t="shared" si="11"/>
        <v>0</v>
      </c>
      <c r="L62" s="91"/>
      <c r="M62" s="53"/>
      <c r="N62" s="53"/>
      <c r="O62" s="102"/>
      <c r="P62" s="121" t="e">
        <f t="shared" ref="P62:P67" si="13">K62/E62*100</f>
        <v>#DIV/0!</v>
      </c>
      <c r="Q62" s="116"/>
      <c r="R62" s="135"/>
      <c r="S62" s="135"/>
      <c r="T62" s="135"/>
      <c r="U62" s="135"/>
      <c r="V62" s="135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135"/>
      <c r="AJ62" s="117"/>
      <c r="AK62" s="117"/>
      <c r="AL62" s="117"/>
      <c r="AM62" s="117"/>
      <c r="AN62" s="117"/>
      <c r="AO62" s="117"/>
      <c r="AP62" s="117"/>
      <c r="AQ62" s="117"/>
      <c r="AR62" s="117"/>
      <c r="AS62" s="117"/>
      <c r="AT62" s="117"/>
    </row>
    <row r="63" spans="1:46" s="6" customFormat="1" x14ac:dyDescent="0.2">
      <c r="A63" s="113" t="s">
        <v>86</v>
      </c>
      <c r="B63" s="80" t="s">
        <v>78</v>
      </c>
      <c r="C63" s="12" t="s">
        <v>11</v>
      </c>
      <c r="D63" s="87">
        <v>60</v>
      </c>
      <c r="E63" s="93">
        <f t="shared" si="12"/>
        <v>495.04</v>
      </c>
      <c r="F63" s="91"/>
      <c r="G63" s="53"/>
      <c r="H63" s="53"/>
      <c r="I63" s="102">
        <v>495.04</v>
      </c>
      <c r="J63" s="14"/>
      <c r="K63" s="93">
        <f t="shared" si="11"/>
        <v>0</v>
      </c>
      <c r="L63" s="91"/>
      <c r="M63" s="53"/>
      <c r="N63" s="53"/>
      <c r="O63" s="102"/>
      <c r="P63" s="121">
        <f t="shared" si="13"/>
        <v>0</v>
      </c>
      <c r="Q63" s="116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135"/>
      <c r="AF63" s="135"/>
      <c r="AG63" s="135"/>
      <c r="AH63" s="135"/>
      <c r="AI63" s="135"/>
      <c r="AJ63" s="117"/>
      <c r="AK63" s="117"/>
      <c r="AL63" s="117"/>
      <c r="AM63" s="117"/>
      <c r="AN63" s="117"/>
      <c r="AO63" s="117"/>
      <c r="AP63" s="117"/>
      <c r="AQ63" s="117"/>
      <c r="AR63" s="117"/>
      <c r="AS63" s="117"/>
      <c r="AT63" s="117"/>
    </row>
    <row r="64" spans="1:46" s="6" customFormat="1" x14ac:dyDescent="0.2">
      <c r="A64" s="17" t="s">
        <v>87</v>
      </c>
      <c r="B64" s="80" t="s">
        <v>79</v>
      </c>
      <c r="C64" s="12" t="s">
        <v>11</v>
      </c>
      <c r="D64" s="87">
        <v>1997</v>
      </c>
      <c r="E64" s="93">
        <f t="shared" si="12"/>
        <v>34995.410000000003</v>
      </c>
      <c r="F64" s="91"/>
      <c r="G64" s="53">
        <v>7000</v>
      </c>
      <c r="H64" s="53">
        <v>400</v>
      </c>
      <c r="I64" s="102">
        <v>27595.41</v>
      </c>
      <c r="J64" s="14"/>
      <c r="K64" s="93">
        <f t="shared" si="11"/>
        <v>0</v>
      </c>
      <c r="L64" s="91"/>
      <c r="M64" s="53"/>
      <c r="N64" s="53"/>
      <c r="O64" s="102"/>
      <c r="P64" s="121">
        <f t="shared" si="13"/>
        <v>0</v>
      </c>
      <c r="Q64" s="131"/>
      <c r="R64" s="137"/>
      <c r="S64" s="135"/>
      <c r="T64" s="135"/>
      <c r="U64" s="139"/>
      <c r="V64" s="139"/>
      <c r="W64" s="135"/>
      <c r="X64" s="135"/>
      <c r="Y64" s="135"/>
      <c r="Z64" s="135"/>
      <c r="AA64" s="135"/>
      <c r="AB64" s="135"/>
      <c r="AC64" s="135"/>
      <c r="AD64" s="135"/>
      <c r="AE64" s="135"/>
      <c r="AF64" s="135"/>
      <c r="AG64" s="135"/>
      <c r="AH64" s="135"/>
      <c r="AI64" s="135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</row>
    <row r="65" spans="1:46" s="6" customFormat="1" x14ac:dyDescent="0.2">
      <c r="A65" s="17" t="s">
        <v>126</v>
      </c>
      <c r="B65" s="80" t="s">
        <v>80</v>
      </c>
      <c r="C65" s="12" t="s">
        <v>11</v>
      </c>
      <c r="D65" s="87"/>
      <c r="E65" s="93">
        <f t="shared" si="12"/>
        <v>0</v>
      </c>
      <c r="F65" s="91"/>
      <c r="G65" s="53"/>
      <c r="H65" s="53"/>
      <c r="I65" s="102"/>
      <c r="J65" s="14"/>
      <c r="K65" s="93">
        <f t="shared" si="11"/>
        <v>0</v>
      </c>
      <c r="L65" s="91"/>
      <c r="M65" s="53"/>
      <c r="N65" s="53"/>
      <c r="O65" s="102"/>
      <c r="P65" s="121" t="e">
        <f t="shared" si="13"/>
        <v>#DIV/0!</v>
      </c>
      <c r="Q65" s="116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17"/>
      <c r="AK65" s="117"/>
      <c r="AL65" s="117"/>
      <c r="AM65" s="117"/>
      <c r="AN65" s="117"/>
      <c r="AO65" s="117"/>
      <c r="AP65" s="117"/>
      <c r="AQ65" s="117"/>
      <c r="AR65" s="117"/>
      <c r="AS65" s="117"/>
      <c r="AT65" s="117"/>
    </row>
    <row r="66" spans="1:46" s="6" customFormat="1" x14ac:dyDescent="0.2">
      <c r="A66" s="18" t="s">
        <v>127</v>
      </c>
      <c r="B66" s="81" t="s">
        <v>13</v>
      </c>
      <c r="C66" s="15"/>
      <c r="D66" s="88"/>
      <c r="E66" s="94">
        <f t="shared" si="12"/>
        <v>1953.65</v>
      </c>
      <c r="F66" s="91"/>
      <c r="G66" s="53"/>
      <c r="H66" s="53"/>
      <c r="I66" s="102">
        <v>1953.65</v>
      </c>
      <c r="J66" s="14"/>
      <c r="K66" s="94">
        <f t="shared" si="11"/>
        <v>0</v>
      </c>
      <c r="L66" s="91"/>
      <c r="M66" s="53"/>
      <c r="N66" s="53"/>
      <c r="O66" s="102"/>
      <c r="P66" s="121">
        <f t="shared" si="13"/>
        <v>0</v>
      </c>
      <c r="Q66" s="116"/>
      <c r="R66" s="135"/>
      <c r="S66" s="135"/>
      <c r="T66" s="135"/>
      <c r="U66" s="135"/>
      <c r="V66" s="135"/>
      <c r="W66" s="139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17"/>
      <c r="AK66" s="117"/>
      <c r="AL66" s="117"/>
      <c r="AM66" s="117"/>
      <c r="AN66" s="117"/>
      <c r="AO66" s="117"/>
      <c r="AP66" s="117"/>
      <c r="AQ66" s="117"/>
      <c r="AR66" s="117"/>
      <c r="AS66" s="117"/>
      <c r="AT66" s="117"/>
    </row>
    <row r="67" spans="1:46" s="26" customFormat="1" x14ac:dyDescent="0.2">
      <c r="A67" s="27" t="s">
        <v>20</v>
      </c>
      <c r="B67" s="74" t="s">
        <v>110</v>
      </c>
      <c r="C67" s="20"/>
      <c r="D67" s="64"/>
      <c r="E67" s="23">
        <f t="shared" si="12"/>
        <v>33120.04</v>
      </c>
      <c r="F67" s="24">
        <f>SUM(F69:F72)</f>
        <v>0</v>
      </c>
      <c r="G67" s="24">
        <f>SUM(G69:G72)</f>
        <v>0</v>
      </c>
      <c r="H67" s="24">
        <f>SUM(H69:H72)</f>
        <v>0</v>
      </c>
      <c r="I67" s="24">
        <f>SUM(I69:I72)</f>
        <v>33120.04</v>
      </c>
      <c r="J67" s="25"/>
      <c r="K67" s="23">
        <f>SUM(L67:O67)</f>
        <v>0</v>
      </c>
      <c r="L67" s="24">
        <f>SUM(L69:L72)</f>
        <v>0</v>
      </c>
      <c r="M67" s="24">
        <f>SUM(M69:M72)</f>
        <v>0</v>
      </c>
      <c r="N67" s="24">
        <f>SUM(N69:N72)</f>
        <v>0</v>
      </c>
      <c r="O67" s="24">
        <f>SUM(O69:O72)</f>
        <v>0</v>
      </c>
      <c r="P67" s="124">
        <f t="shared" si="13"/>
        <v>0</v>
      </c>
      <c r="Q67" s="41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</row>
    <row r="68" spans="1:46" s="6" customFormat="1" x14ac:dyDescent="0.2">
      <c r="A68" s="75"/>
      <c r="B68" s="84" t="s">
        <v>9</v>
      </c>
      <c r="C68" s="82"/>
      <c r="D68" s="84"/>
      <c r="E68" s="95"/>
      <c r="F68" s="98"/>
      <c r="G68" s="70"/>
      <c r="H68" s="70"/>
      <c r="I68" s="109"/>
      <c r="J68" s="110"/>
      <c r="K68" s="95"/>
      <c r="L68" s="98"/>
      <c r="M68" s="70"/>
      <c r="N68" s="70"/>
      <c r="O68" s="109"/>
      <c r="P68" s="125"/>
      <c r="Q68" s="116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</row>
    <row r="69" spans="1:46" s="6" customFormat="1" x14ac:dyDescent="0.2">
      <c r="A69" s="17" t="s">
        <v>88</v>
      </c>
      <c r="B69" s="80" t="s">
        <v>160</v>
      </c>
      <c r="C69" s="12" t="s">
        <v>24</v>
      </c>
      <c r="D69" s="87">
        <v>1</v>
      </c>
      <c r="E69" s="93">
        <f>SUM(F69:I69)</f>
        <v>15851.17</v>
      </c>
      <c r="F69" s="91"/>
      <c r="G69" s="53"/>
      <c r="H69" s="53"/>
      <c r="I69" s="102">
        <v>15851.17</v>
      </c>
      <c r="J69" s="14"/>
      <c r="K69" s="93">
        <f>SUM(L69:O69)</f>
        <v>0</v>
      </c>
      <c r="L69" s="79"/>
      <c r="M69" s="52"/>
      <c r="N69" s="52"/>
      <c r="O69" s="112"/>
      <c r="P69" s="121">
        <f>K69/E69*100</f>
        <v>0</v>
      </c>
      <c r="Q69" s="116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17"/>
      <c r="AK69" s="117"/>
      <c r="AL69" s="117"/>
      <c r="AM69" s="117"/>
      <c r="AN69" s="117"/>
      <c r="AO69" s="117"/>
      <c r="AP69" s="117"/>
      <c r="AQ69" s="117"/>
      <c r="AR69" s="117"/>
      <c r="AS69" s="117"/>
      <c r="AT69" s="117"/>
    </row>
    <row r="70" spans="1:46" s="6" customFormat="1" x14ac:dyDescent="0.2">
      <c r="A70" s="17" t="s">
        <v>89</v>
      </c>
      <c r="B70" s="80" t="s">
        <v>108</v>
      </c>
      <c r="C70" s="12" t="s">
        <v>24</v>
      </c>
      <c r="D70" s="87"/>
      <c r="E70" s="93">
        <f>SUM(F70:I70)</f>
        <v>16768.87</v>
      </c>
      <c r="F70" s="91"/>
      <c r="G70" s="53"/>
      <c r="H70" s="53"/>
      <c r="I70" s="102">
        <v>16768.87</v>
      </c>
      <c r="J70" s="14"/>
      <c r="K70" s="93">
        <f>SUM(L70:O70)</f>
        <v>0</v>
      </c>
      <c r="L70" s="79"/>
      <c r="M70" s="52"/>
      <c r="N70" s="52"/>
      <c r="O70" s="112"/>
      <c r="P70" s="121">
        <f>K70/E70*100</f>
        <v>0</v>
      </c>
      <c r="Q70" s="116"/>
      <c r="R70" s="138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17"/>
      <c r="AK70" s="117"/>
      <c r="AL70" s="117"/>
      <c r="AM70" s="117"/>
      <c r="AN70" s="117"/>
      <c r="AO70" s="117"/>
      <c r="AP70" s="117"/>
      <c r="AQ70" s="117"/>
      <c r="AR70" s="117"/>
      <c r="AS70" s="117"/>
      <c r="AT70" s="117"/>
    </row>
    <row r="71" spans="1:46" s="6" customFormat="1" x14ac:dyDescent="0.2">
      <c r="A71" s="17" t="s">
        <v>90</v>
      </c>
      <c r="B71" s="80" t="s">
        <v>109</v>
      </c>
      <c r="C71" s="12" t="s">
        <v>24</v>
      </c>
      <c r="D71" s="87"/>
      <c r="E71" s="93">
        <f>SUM(F71:I71)</f>
        <v>0</v>
      </c>
      <c r="F71" s="91"/>
      <c r="G71" s="53"/>
      <c r="H71" s="53"/>
      <c r="I71" s="102"/>
      <c r="J71" s="14"/>
      <c r="K71" s="93">
        <f>SUM(L71:O71)</f>
        <v>0</v>
      </c>
      <c r="L71" s="79"/>
      <c r="M71" s="52"/>
      <c r="N71" s="52"/>
      <c r="O71" s="112"/>
      <c r="P71" s="121" t="e">
        <f>K71/E71*100</f>
        <v>#DIV/0!</v>
      </c>
      <c r="Q71" s="116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17"/>
      <c r="AK71" s="117"/>
      <c r="AL71" s="117"/>
      <c r="AM71" s="117"/>
      <c r="AN71" s="117"/>
      <c r="AO71" s="117"/>
      <c r="AP71" s="117"/>
      <c r="AQ71" s="117"/>
      <c r="AR71" s="117"/>
      <c r="AS71" s="117"/>
      <c r="AT71" s="117"/>
    </row>
    <row r="72" spans="1:46" s="6" customFormat="1" x14ac:dyDescent="0.2">
      <c r="A72" s="18" t="s">
        <v>91</v>
      </c>
      <c r="B72" s="81" t="s">
        <v>13</v>
      </c>
      <c r="C72" s="15"/>
      <c r="D72" s="88"/>
      <c r="E72" s="94">
        <f>SUM(F72:I72)</f>
        <v>500</v>
      </c>
      <c r="F72" s="91"/>
      <c r="G72" s="53"/>
      <c r="H72" s="53"/>
      <c r="I72" s="102">
        <v>500</v>
      </c>
      <c r="J72" s="14"/>
      <c r="K72" s="94">
        <f>SUM(L72:O72)</f>
        <v>0</v>
      </c>
      <c r="L72" s="79"/>
      <c r="M72" s="52"/>
      <c r="N72" s="52"/>
      <c r="O72" s="112"/>
      <c r="P72" s="121">
        <f>K72/E72*100</f>
        <v>0</v>
      </c>
      <c r="Q72" s="116"/>
      <c r="R72" s="135"/>
      <c r="S72" s="135"/>
      <c r="T72" s="135"/>
      <c r="U72" s="135"/>
      <c r="V72" s="135"/>
      <c r="W72" s="135"/>
      <c r="X72" s="139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17"/>
      <c r="AK72" s="117"/>
      <c r="AL72" s="117"/>
      <c r="AM72" s="117"/>
      <c r="AN72" s="117"/>
      <c r="AO72" s="117"/>
      <c r="AP72" s="117"/>
      <c r="AQ72" s="117"/>
      <c r="AR72" s="117"/>
      <c r="AS72" s="117"/>
      <c r="AT72" s="117"/>
    </row>
    <row r="73" spans="1:46" s="26" customFormat="1" x14ac:dyDescent="0.2">
      <c r="A73" s="27" t="s">
        <v>22</v>
      </c>
      <c r="B73" s="74" t="s">
        <v>111</v>
      </c>
      <c r="C73" s="20"/>
      <c r="D73" s="64"/>
      <c r="E73" s="23">
        <f>SUM(F73:I73)</f>
        <v>0</v>
      </c>
      <c r="F73" s="24">
        <f>SUM(F75:F78)</f>
        <v>0</v>
      </c>
      <c r="G73" s="24">
        <f>SUM(G75:G78)</f>
        <v>0</v>
      </c>
      <c r="H73" s="24">
        <f>SUM(H75:H78)</f>
        <v>0</v>
      </c>
      <c r="I73" s="24">
        <f>SUM(I75:I78)</f>
        <v>0</v>
      </c>
      <c r="J73" s="25"/>
      <c r="K73" s="23">
        <f>SUM(L73:O73)</f>
        <v>0</v>
      </c>
      <c r="L73" s="24">
        <f>SUM(L75:L78)</f>
        <v>0</v>
      </c>
      <c r="M73" s="24">
        <f>SUM(M75:M78)</f>
        <v>0</v>
      </c>
      <c r="N73" s="24">
        <f>SUM(N75:N78)</f>
        <v>0</v>
      </c>
      <c r="O73" s="24">
        <f>SUM(O75:O78)</f>
        <v>0</v>
      </c>
      <c r="P73" s="124" t="e">
        <f>K73/E73*100</f>
        <v>#DIV/0!</v>
      </c>
      <c r="Q73" s="41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</row>
    <row r="74" spans="1:46" s="6" customFormat="1" x14ac:dyDescent="0.2">
      <c r="A74" s="75"/>
      <c r="B74" s="84" t="s">
        <v>9</v>
      </c>
      <c r="C74" s="82"/>
      <c r="D74" s="84"/>
      <c r="E74" s="95"/>
      <c r="F74" s="98"/>
      <c r="G74" s="70"/>
      <c r="H74" s="70"/>
      <c r="I74" s="109"/>
      <c r="J74" s="110"/>
      <c r="K74" s="95"/>
      <c r="L74" s="98"/>
      <c r="M74" s="70"/>
      <c r="N74" s="70"/>
      <c r="O74" s="109"/>
      <c r="P74" s="125"/>
      <c r="Q74" s="116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17"/>
      <c r="AK74" s="117"/>
      <c r="AL74" s="117"/>
      <c r="AM74" s="117"/>
      <c r="AN74" s="117"/>
      <c r="AO74" s="117"/>
      <c r="AP74" s="117"/>
      <c r="AQ74" s="117"/>
      <c r="AR74" s="117"/>
      <c r="AS74" s="117"/>
      <c r="AT74" s="117"/>
    </row>
    <row r="75" spans="1:46" s="6" customFormat="1" x14ac:dyDescent="0.2">
      <c r="A75" s="17" t="s">
        <v>93</v>
      </c>
      <c r="B75" s="80" t="s">
        <v>160</v>
      </c>
      <c r="C75" s="12" t="s">
        <v>24</v>
      </c>
      <c r="D75" s="87"/>
      <c r="E75" s="93">
        <f>SUM(F75:I75)</f>
        <v>0</v>
      </c>
      <c r="F75" s="91"/>
      <c r="G75" s="53"/>
      <c r="H75" s="53"/>
      <c r="I75" s="102"/>
      <c r="J75" s="14"/>
      <c r="K75" s="93">
        <f>SUM(L75:O75)</f>
        <v>0</v>
      </c>
      <c r="L75" s="79"/>
      <c r="M75" s="52"/>
      <c r="N75" s="52"/>
      <c r="O75" s="112"/>
      <c r="P75" s="121" t="e">
        <f>K75/E75*100</f>
        <v>#DIV/0!</v>
      </c>
      <c r="Q75" s="116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17"/>
      <c r="AK75" s="117"/>
      <c r="AL75" s="117"/>
      <c r="AM75" s="117"/>
      <c r="AN75" s="117"/>
      <c r="AO75" s="117"/>
      <c r="AP75" s="117"/>
      <c r="AQ75" s="117"/>
      <c r="AR75" s="117"/>
      <c r="AS75" s="117"/>
      <c r="AT75" s="117"/>
    </row>
    <row r="76" spans="1:46" s="6" customFormat="1" x14ac:dyDescent="0.2">
      <c r="A76" s="17" t="s">
        <v>94</v>
      </c>
      <c r="B76" s="80" t="s">
        <v>108</v>
      </c>
      <c r="C76" s="12" t="s">
        <v>24</v>
      </c>
      <c r="D76" s="87"/>
      <c r="E76" s="93">
        <f>SUM(F76:I76)</f>
        <v>0</v>
      </c>
      <c r="F76" s="91"/>
      <c r="G76" s="53"/>
      <c r="H76" s="53"/>
      <c r="I76" s="102"/>
      <c r="J76" s="14"/>
      <c r="K76" s="93">
        <f>SUM(L76:O76)</f>
        <v>0</v>
      </c>
      <c r="L76" s="79"/>
      <c r="M76" s="52"/>
      <c r="N76" s="52"/>
      <c r="O76" s="112"/>
      <c r="P76" s="121" t="e">
        <f>K76/E76*100</f>
        <v>#DIV/0!</v>
      </c>
      <c r="Q76" s="116"/>
      <c r="R76" s="138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</row>
    <row r="77" spans="1:46" s="6" customFormat="1" x14ac:dyDescent="0.2">
      <c r="A77" s="17" t="s">
        <v>95</v>
      </c>
      <c r="B77" s="80" t="s">
        <v>109</v>
      </c>
      <c r="C77" s="12" t="s">
        <v>24</v>
      </c>
      <c r="D77" s="87"/>
      <c r="E77" s="93">
        <f>SUM(F77:I77)</f>
        <v>0</v>
      </c>
      <c r="F77" s="91"/>
      <c r="G77" s="53"/>
      <c r="H77" s="53"/>
      <c r="I77" s="102"/>
      <c r="J77" s="14"/>
      <c r="K77" s="93">
        <f>SUM(L77:O77)</f>
        <v>0</v>
      </c>
      <c r="L77" s="79"/>
      <c r="M77" s="52"/>
      <c r="N77" s="52"/>
      <c r="O77" s="112"/>
      <c r="P77" s="121" t="e">
        <f>K77/E77*100</f>
        <v>#DIV/0!</v>
      </c>
      <c r="Q77" s="116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17"/>
      <c r="AK77" s="117"/>
      <c r="AL77" s="117"/>
      <c r="AM77" s="117"/>
      <c r="AN77" s="117"/>
      <c r="AO77" s="117"/>
      <c r="AP77" s="117"/>
      <c r="AQ77" s="117"/>
      <c r="AR77" s="117"/>
      <c r="AS77" s="117"/>
      <c r="AT77" s="117"/>
    </row>
    <row r="78" spans="1:46" s="6" customFormat="1" x14ac:dyDescent="0.2">
      <c r="A78" s="18" t="s">
        <v>96</v>
      </c>
      <c r="B78" s="81" t="s">
        <v>13</v>
      </c>
      <c r="C78" s="15"/>
      <c r="D78" s="88"/>
      <c r="E78" s="94">
        <f>SUM(F78:I78)</f>
        <v>0</v>
      </c>
      <c r="F78" s="91"/>
      <c r="G78" s="53"/>
      <c r="H78" s="53"/>
      <c r="I78" s="102"/>
      <c r="J78" s="14"/>
      <c r="K78" s="94">
        <f>SUM(L78:O78)</f>
        <v>0</v>
      </c>
      <c r="L78" s="79"/>
      <c r="M78" s="52"/>
      <c r="N78" s="52"/>
      <c r="O78" s="112"/>
      <c r="P78" s="121" t="e">
        <f>K78/E78*100</f>
        <v>#DIV/0!</v>
      </c>
      <c r="Q78" s="116"/>
      <c r="R78" s="135"/>
      <c r="S78" s="135"/>
      <c r="T78" s="135"/>
      <c r="U78" s="135"/>
      <c r="V78" s="135"/>
      <c r="W78" s="135"/>
      <c r="X78" s="135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17"/>
      <c r="AK78" s="117"/>
      <c r="AL78" s="117"/>
      <c r="AM78" s="117"/>
      <c r="AN78" s="117"/>
      <c r="AO78" s="117"/>
      <c r="AP78" s="117"/>
      <c r="AQ78" s="117"/>
      <c r="AR78" s="117"/>
      <c r="AS78" s="117"/>
      <c r="AT78" s="117"/>
    </row>
    <row r="79" spans="1:46" s="26" customFormat="1" x14ac:dyDescent="0.2">
      <c r="A79" s="27" t="s">
        <v>113</v>
      </c>
      <c r="B79" s="74" t="s">
        <v>112</v>
      </c>
      <c r="C79" s="20"/>
      <c r="D79" s="64"/>
      <c r="E79" s="23">
        <f>SUM(F79:I79)</f>
        <v>0</v>
      </c>
      <c r="F79" s="24">
        <f>SUM(F81:F84)</f>
        <v>0</v>
      </c>
      <c r="G79" s="24">
        <f>SUM(G81:G84)</f>
        <v>0</v>
      </c>
      <c r="H79" s="24">
        <f>SUM(H81:H84)</f>
        <v>0</v>
      </c>
      <c r="I79" s="24">
        <f>SUM(I81:I84)</f>
        <v>0</v>
      </c>
      <c r="J79" s="25"/>
      <c r="K79" s="23">
        <f>SUM(L79:O79)</f>
        <v>0</v>
      </c>
      <c r="L79" s="24">
        <f>SUM(L81:L84)</f>
        <v>0</v>
      </c>
      <c r="M79" s="24">
        <f>SUM(M81:M84)</f>
        <v>0</v>
      </c>
      <c r="N79" s="24">
        <f>SUM(N81:N84)</f>
        <v>0</v>
      </c>
      <c r="O79" s="24">
        <f>SUM(O81:O84)</f>
        <v>0</v>
      </c>
      <c r="P79" s="124" t="e">
        <f>K79/E79*100</f>
        <v>#DIV/0!</v>
      </c>
      <c r="Q79" s="41"/>
      <c r="R79" s="136"/>
      <c r="S79" s="136"/>
      <c r="T79" s="136"/>
      <c r="U79" s="136"/>
      <c r="V79" s="136"/>
      <c r="W79" s="136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  <c r="AH79" s="136"/>
      <c r="AI79" s="136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</row>
    <row r="80" spans="1:46" s="6" customFormat="1" x14ac:dyDescent="0.2">
      <c r="A80" s="75"/>
      <c r="B80" s="84" t="s">
        <v>9</v>
      </c>
      <c r="C80" s="82"/>
      <c r="D80" s="84"/>
      <c r="E80" s="95"/>
      <c r="F80" s="98"/>
      <c r="G80" s="70"/>
      <c r="H80" s="70"/>
      <c r="I80" s="109"/>
      <c r="J80" s="110"/>
      <c r="K80" s="95"/>
      <c r="L80" s="98"/>
      <c r="M80" s="70"/>
      <c r="N80" s="70"/>
      <c r="O80" s="109"/>
      <c r="P80" s="125"/>
      <c r="Q80" s="116"/>
      <c r="R80" s="135"/>
      <c r="S80" s="135"/>
      <c r="T80" s="135"/>
      <c r="U80" s="135"/>
      <c r="V80" s="135"/>
      <c r="W80" s="135"/>
      <c r="X80" s="135"/>
      <c r="Y80" s="135"/>
      <c r="Z80" s="135"/>
      <c r="AA80" s="135"/>
      <c r="AB80" s="135"/>
      <c r="AC80" s="135"/>
      <c r="AD80" s="135"/>
      <c r="AE80" s="135"/>
      <c r="AF80" s="135"/>
      <c r="AG80" s="135"/>
      <c r="AH80" s="135"/>
      <c r="AI80" s="135"/>
      <c r="AJ80" s="117"/>
      <c r="AK80" s="117"/>
      <c r="AL80" s="117"/>
      <c r="AM80" s="117"/>
      <c r="AN80" s="117"/>
      <c r="AO80" s="117"/>
      <c r="AP80" s="117"/>
      <c r="AQ80" s="117"/>
      <c r="AR80" s="117"/>
      <c r="AS80" s="117"/>
      <c r="AT80" s="117"/>
    </row>
    <row r="81" spans="1:46" s="6" customFormat="1" x14ac:dyDescent="0.2">
      <c r="A81" s="17" t="s">
        <v>128</v>
      </c>
      <c r="B81" s="80" t="s">
        <v>160</v>
      </c>
      <c r="C81" s="12" t="s">
        <v>24</v>
      </c>
      <c r="D81" s="87"/>
      <c r="E81" s="93">
        <f>SUM(F81:I81)</f>
        <v>0</v>
      </c>
      <c r="F81" s="91"/>
      <c r="G81" s="53"/>
      <c r="H81" s="53"/>
      <c r="I81" s="102"/>
      <c r="J81" s="14"/>
      <c r="K81" s="93">
        <f>SUM(L81:O81)</f>
        <v>0</v>
      </c>
      <c r="L81" s="79"/>
      <c r="M81" s="52"/>
      <c r="N81" s="52"/>
      <c r="O81" s="112"/>
      <c r="P81" s="121" t="e">
        <f>K81/E81*100</f>
        <v>#DIV/0!</v>
      </c>
      <c r="Q81" s="116"/>
      <c r="R81" s="135"/>
      <c r="S81" s="135"/>
      <c r="T81" s="135"/>
      <c r="U81" s="135"/>
      <c r="V81" s="135"/>
      <c r="W81" s="135"/>
      <c r="X81" s="135"/>
      <c r="Y81" s="135"/>
      <c r="Z81" s="135"/>
      <c r="AA81" s="135"/>
      <c r="AB81" s="135"/>
      <c r="AC81" s="135"/>
      <c r="AD81" s="135"/>
      <c r="AE81" s="135"/>
      <c r="AF81" s="135"/>
      <c r="AG81" s="135"/>
      <c r="AH81" s="135"/>
      <c r="AI81" s="135"/>
      <c r="AJ81" s="117"/>
      <c r="AK81" s="117"/>
      <c r="AL81" s="117"/>
      <c r="AM81" s="117"/>
      <c r="AN81" s="117"/>
      <c r="AO81" s="117"/>
      <c r="AP81" s="117"/>
      <c r="AQ81" s="117"/>
      <c r="AR81" s="117"/>
      <c r="AS81" s="117"/>
      <c r="AT81" s="117"/>
    </row>
    <row r="82" spans="1:46" s="6" customFormat="1" x14ac:dyDescent="0.2">
      <c r="A82" s="17" t="s">
        <v>129</v>
      </c>
      <c r="B82" s="80" t="s">
        <v>108</v>
      </c>
      <c r="C82" s="12" t="s">
        <v>24</v>
      </c>
      <c r="D82" s="87"/>
      <c r="E82" s="93">
        <f>SUM(F82:I82)</f>
        <v>0</v>
      </c>
      <c r="F82" s="91"/>
      <c r="G82" s="53"/>
      <c r="H82" s="53"/>
      <c r="I82" s="102"/>
      <c r="J82" s="14"/>
      <c r="K82" s="93">
        <f>SUM(L82:O82)</f>
        <v>0</v>
      </c>
      <c r="L82" s="79"/>
      <c r="M82" s="52"/>
      <c r="N82" s="52"/>
      <c r="O82" s="112"/>
      <c r="P82" s="121" t="e">
        <f>K82/E82*100</f>
        <v>#DIV/0!</v>
      </c>
      <c r="Q82" s="116"/>
      <c r="R82" s="138"/>
      <c r="S82" s="135"/>
      <c r="T82" s="135"/>
      <c r="U82" s="135"/>
      <c r="V82" s="135"/>
      <c r="W82" s="135"/>
      <c r="X82" s="135"/>
      <c r="Y82" s="135"/>
      <c r="Z82" s="135"/>
      <c r="AA82" s="135"/>
      <c r="AB82" s="135"/>
      <c r="AC82" s="135"/>
      <c r="AD82" s="135"/>
      <c r="AE82" s="135"/>
      <c r="AF82" s="135"/>
      <c r="AG82" s="135"/>
      <c r="AH82" s="135"/>
      <c r="AI82" s="135"/>
      <c r="AJ82" s="117"/>
      <c r="AK82" s="117"/>
      <c r="AL82" s="117"/>
      <c r="AM82" s="117"/>
      <c r="AN82" s="117"/>
      <c r="AO82" s="117"/>
      <c r="AP82" s="117"/>
      <c r="AQ82" s="117"/>
      <c r="AR82" s="117"/>
      <c r="AS82" s="117"/>
      <c r="AT82" s="117"/>
    </row>
    <row r="83" spans="1:46" s="6" customFormat="1" x14ac:dyDescent="0.2">
      <c r="A83" s="17" t="s">
        <v>130</v>
      </c>
      <c r="B83" s="80" t="s">
        <v>109</v>
      </c>
      <c r="C83" s="12" t="s">
        <v>24</v>
      </c>
      <c r="D83" s="87">
        <f>AJ83</f>
        <v>0</v>
      </c>
      <c r="E83" s="93">
        <f>SUM(F83:I83)</f>
        <v>0</v>
      </c>
      <c r="F83" s="91"/>
      <c r="G83" s="53"/>
      <c r="H83" s="53"/>
      <c r="I83" s="102">
        <f>U83</f>
        <v>0</v>
      </c>
      <c r="J83" s="14"/>
      <c r="K83" s="93">
        <f>SUM(L83:O83)</f>
        <v>0</v>
      </c>
      <c r="L83" s="79"/>
      <c r="M83" s="52"/>
      <c r="N83" s="52"/>
      <c r="O83" s="112"/>
      <c r="P83" s="121" t="e">
        <f>K83/E83*100</f>
        <v>#DIV/0!</v>
      </c>
      <c r="Q83" s="116"/>
      <c r="R83" s="135"/>
      <c r="S83" s="135"/>
      <c r="T83" s="135"/>
      <c r="U83" s="135"/>
      <c r="V83" s="135"/>
      <c r="W83" s="135"/>
      <c r="X83" s="135"/>
      <c r="Y83" s="135"/>
      <c r="Z83" s="135"/>
      <c r="AA83" s="135"/>
      <c r="AB83" s="135"/>
      <c r="AC83" s="135"/>
      <c r="AD83" s="135"/>
      <c r="AE83" s="135"/>
      <c r="AF83" s="135"/>
      <c r="AG83" s="135"/>
      <c r="AH83" s="135"/>
      <c r="AI83" s="135"/>
      <c r="AJ83" s="117"/>
      <c r="AK83" s="117"/>
      <c r="AL83" s="117"/>
      <c r="AM83" s="117"/>
      <c r="AN83" s="117"/>
      <c r="AO83" s="117"/>
      <c r="AP83" s="117"/>
      <c r="AQ83" s="117"/>
      <c r="AR83" s="117"/>
      <c r="AS83" s="117"/>
      <c r="AT83" s="117"/>
    </row>
    <row r="84" spans="1:46" s="6" customFormat="1" x14ac:dyDescent="0.2">
      <c r="A84" s="18" t="s">
        <v>131</v>
      </c>
      <c r="B84" s="81" t="s">
        <v>13</v>
      </c>
      <c r="C84" s="15"/>
      <c r="D84" s="87">
        <f>AJ84</f>
        <v>0</v>
      </c>
      <c r="E84" s="94">
        <f>SUM(F84:I84)</f>
        <v>0</v>
      </c>
      <c r="F84" s="91"/>
      <c r="G84" s="53"/>
      <c r="H84" s="53"/>
      <c r="I84" s="102">
        <f>U84</f>
        <v>0</v>
      </c>
      <c r="J84" s="14"/>
      <c r="K84" s="94">
        <f>SUM(L84:O84)</f>
        <v>0</v>
      </c>
      <c r="L84" s="79"/>
      <c r="M84" s="52"/>
      <c r="N84" s="52"/>
      <c r="O84" s="102"/>
      <c r="P84" s="121" t="e">
        <f>K84/E84*100</f>
        <v>#DIV/0!</v>
      </c>
      <c r="Q84" s="116"/>
      <c r="R84" s="135"/>
      <c r="S84" s="135"/>
      <c r="T84" s="135"/>
      <c r="U84" s="135"/>
      <c r="V84" s="135"/>
      <c r="W84" s="135"/>
      <c r="X84" s="135"/>
      <c r="Y84" s="135"/>
      <c r="Z84" s="135"/>
      <c r="AA84" s="135"/>
      <c r="AB84" s="135"/>
      <c r="AC84" s="135"/>
      <c r="AD84" s="135"/>
      <c r="AE84" s="135"/>
      <c r="AF84" s="135"/>
      <c r="AG84" s="135"/>
      <c r="AH84" s="135"/>
      <c r="AI84" s="135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  <c r="AT84" s="117"/>
    </row>
    <row r="85" spans="1:46" s="26" customFormat="1" x14ac:dyDescent="0.2">
      <c r="A85" s="20" t="s">
        <v>25</v>
      </c>
      <c r="B85" s="71" t="s">
        <v>19</v>
      </c>
      <c r="C85" s="20"/>
      <c r="D85" s="22"/>
      <c r="E85" s="23">
        <f>SUM(F85:I85)</f>
        <v>19836.23</v>
      </c>
      <c r="F85" s="24">
        <f>SUM(F86:F89)</f>
        <v>0</v>
      </c>
      <c r="G85" s="24">
        <f>SUM(G86:G89)</f>
        <v>0</v>
      </c>
      <c r="H85" s="24">
        <f>SUM(H86:H89)</f>
        <v>0</v>
      </c>
      <c r="I85" s="24">
        <f>SUM(I86:I89)</f>
        <v>19836.23</v>
      </c>
      <c r="J85" s="25"/>
      <c r="K85" s="24">
        <f>SUM(K86:K89)</f>
        <v>0</v>
      </c>
      <c r="L85" s="24">
        <f>SUM(L86:L89)</f>
        <v>0</v>
      </c>
      <c r="M85" s="24">
        <f>SUM(M86:M89)</f>
        <v>0</v>
      </c>
      <c r="N85" s="24">
        <f>SUM(N86:N89)</f>
        <v>0</v>
      </c>
      <c r="O85" s="24">
        <f>SUM(O86:O89)</f>
        <v>0</v>
      </c>
      <c r="P85" s="124">
        <f>K85/E85*100</f>
        <v>0</v>
      </c>
      <c r="Q85" s="129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</row>
    <row r="86" spans="1:46" s="6" customFormat="1" x14ac:dyDescent="0.2">
      <c r="A86" s="75"/>
      <c r="B86" s="84" t="s">
        <v>9</v>
      </c>
      <c r="C86" s="82"/>
      <c r="D86" s="84"/>
      <c r="E86" s="95"/>
      <c r="F86" s="98"/>
      <c r="G86" s="70"/>
      <c r="H86" s="70"/>
      <c r="I86" s="109"/>
      <c r="J86" s="110"/>
      <c r="K86" s="95"/>
      <c r="L86" s="98"/>
      <c r="M86" s="70"/>
      <c r="N86" s="70"/>
      <c r="O86" s="109"/>
      <c r="P86" s="125"/>
      <c r="Q86" s="116"/>
      <c r="R86" s="135"/>
      <c r="S86" s="135"/>
      <c r="T86" s="137"/>
      <c r="U86" s="135"/>
      <c r="V86" s="135"/>
      <c r="W86" s="135"/>
      <c r="X86" s="135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5"/>
      <c r="AJ86" s="117"/>
      <c r="AK86" s="117"/>
      <c r="AL86" s="117"/>
      <c r="AM86" s="117"/>
      <c r="AN86" s="117"/>
      <c r="AO86" s="117"/>
      <c r="AP86" s="117"/>
      <c r="AQ86" s="117"/>
      <c r="AR86" s="117"/>
      <c r="AS86" s="117"/>
      <c r="AT86" s="117"/>
    </row>
    <row r="87" spans="1:46" s="6" customFormat="1" x14ac:dyDescent="0.2">
      <c r="A87" s="17" t="s">
        <v>132</v>
      </c>
      <c r="B87" s="80" t="s">
        <v>78</v>
      </c>
      <c r="C87" s="12" t="s">
        <v>11</v>
      </c>
      <c r="D87" s="87">
        <v>50</v>
      </c>
      <c r="E87" s="93">
        <f>SUM(F87:I87)</f>
        <v>786.32</v>
      </c>
      <c r="F87" s="91"/>
      <c r="G87" s="53"/>
      <c r="H87" s="53"/>
      <c r="I87" s="102">
        <v>786.32</v>
      </c>
      <c r="J87" s="14"/>
      <c r="K87" s="93">
        <f t="shared" ref="K87:K108" si="14">SUM(L87:O87)</f>
        <v>0</v>
      </c>
      <c r="L87" s="91"/>
      <c r="M87" s="53"/>
      <c r="N87" s="53"/>
      <c r="O87" s="102"/>
      <c r="P87" s="121">
        <f>K87/E87*100</f>
        <v>0</v>
      </c>
      <c r="Q87" s="116"/>
      <c r="R87" s="135"/>
      <c r="S87" s="135"/>
      <c r="T87" s="135"/>
      <c r="U87" s="135"/>
      <c r="V87" s="135"/>
      <c r="W87" s="135"/>
      <c r="X87" s="135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5"/>
      <c r="AJ87" s="117"/>
      <c r="AK87" s="117"/>
      <c r="AL87" s="117"/>
      <c r="AM87" s="117"/>
      <c r="AN87" s="117"/>
      <c r="AO87" s="117"/>
      <c r="AP87" s="117"/>
      <c r="AQ87" s="117"/>
      <c r="AR87" s="117"/>
      <c r="AS87" s="117"/>
      <c r="AT87" s="117"/>
    </row>
    <row r="88" spans="1:46" s="6" customFormat="1" x14ac:dyDescent="0.2">
      <c r="A88" s="17" t="s">
        <v>133</v>
      </c>
      <c r="B88" s="80" t="s">
        <v>79</v>
      </c>
      <c r="C88" s="12" t="s">
        <v>11</v>
      </c>
      <c r="D88" s="87">
        <v>1240</v>
      </c>
      <c r="E88" s="93">
        <f>SUM(F88:I88)</f>
        <v>18849.91</v>
      </c>
      <c r="F88" s="91"/>
      <c r="G88" s="53"/>
      <c r="H88" s="53"/>
      <c r="I88" s="102">
        <v>18849.91</v>
      </c>
      <c r="J88" s="14"/>
      <c r="K88" s="93">
        <f t="shared" si="14"/>
        <v>0</v>
      </c>
      <c r="L88" s="91"/>
      <c r="M88" s="53"/>
      <c r="N88" s="53"/>
      <c r="O88" s="102"/>
      <c r="P88" s="121">
        <f>K88/E88*100</f>
        <v>0</v>
      </c>
      <c r="Q88" s="116"/>
      <c r="R88" s="135"/>
      <c r="S88" s="135"/>
      <c r="T88" s="135"/>
      <c r="U88" s="135"/>
      <c r="V88" s="135"/>
      <c r="W88" s="135"/>
      <c r="X88" s="135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17"/>
      <c r="AK88" s="117"/>
      <c r="AL88" s="117"/>
      <c r="AM88" s="117"/>
      <c r="AN88" s="117"/>
      <c r="AO88" s="117"/>
      <c r="AP88" s="117"/>
      <c r="AQ88" s="117"/>
      <c r="AR88" s="117"/>
      <c r="AS88" s="117"/>
      <c r="AT88" s="117"/>
    </row>
    <row r="89" spans="1:46" s="6" customFormat="1" x14ac:dyDescent="0.2">
      <c r="A89" s="18" t="s">
        <v>134</v>
      </c>
      <c r="B89" s="81" t="s">
        <v>13</v>
      </c>
      <c r="C89" s="15"/>
      <c r="D89" s="88">
        <f>AJ89+AK89+AL89+AM89</f>
        <v>0</v>
      </c>
      <c r="E89" s="94">
        <f>SUM(F89:I89)</f>
        <v>200</v>
      </c>
      <c r="F89" s="91"/>
      <c r="G89" s="53"/>
      <c r="H89" s="53"/>
      <c r="I89" s="102">
        <v>200</v>
      </c>
      <c r="J89" s="14"/>
      <c r="K89" s="94">
        <f t="shared" si="14"/>
        <v>0</v>
      </c>
      <c r="L89" s="91"/>
      <c r="M89" s="53"/>
      <c r="N89" s="53"/>
      <c r="O89" s="102"/>
      <c r="P89" s="121">
        <f>K89/E89*100</f>
        <v>0</v>
      </c>
      <c r="Q89" s="116"/>
      <c r="R89" s="137"/>
      <c r="S89" s="135"/>
      <c r="T89" s="135"/>
      <c r="U89" s="135"/>
      <c r="V89" s="135"/>
      <c r="W89" s="135"/>
      <c r="X89" s="135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17"/>
      <c r="AK89" s="117"/>
      <c r="AL89" s="117"/>
      <c r="AM89" s="117"/>
      <c r="AN89" s="117"/>
      <c r="AO89" s="117"/>
      <c r="AP89" s="117"/>
      <c r="AQ89" s="117"/>
      <c r="AR89" s="117"/>
      <c r="AS89" s="117"/>
      <c r="AT89" s="117"/>
    </row>
    <row r="90" spans="1:46" s="26" customFormat="1" x14ac:dyDescent="0.2">
      <c r="A90" s="27" t="s">
        <v>29</v>
      </c>
      <c r="B90" s="74" t="s">
        <v>114</v>
      </c>
      <c r="C90" s="20"/>
      <c r="D90" s="64"/>
      <c r="E90" s="23">
        <f>SUM(F90:I90)</f>
        <v>6486.85</v>
      </c>
      <c r="F90" s="24">
        <f>SUM(F92:F95)</f>
        <v>0</v>
      </c>
      <c r="G90" s="24">
        <f>SUM(G92:G95)</f>
        <v>0</v>
      </c>
      <c r="H90" s="24">
        <f>SUM(H92:H95)</f>
        <v>0</v>
      </c>
      <c r="I90" s="24">
        <f>SUM(I92:I95)</f>
        <v>6486.85</v>
      </c>
      <c r="J90" s="25"/>
      <c r="K90" s="23">
        <f t="shared" si="14"/>
        <v>0</v>
      </c>
      <c r="L90" s="24">
        <f>SUM(L92:L95)</f>
        <v>0</v>
      </c>
      <c r="M90" s="24">
        <f>SUM(M92:M95)</f>
        <v>0</v>
      </c>
      <c r="N90" s="24">
        <f>SUM(N92:N95)</f>
        <v>0</v>
      </c>
      <c r="O90" s="24">
        <f>SUM(O92:O95)</f>
        <v>0</v>
      </c>
      <c r="P90" s="124">
        <f>K90/E90*100</f>
        <v>0</v>
      </c>
      <c r="Q90" s="41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</row>
    <row r="91" spans="1:46" s="6" customFormat="1" x14ac:dyDescent="0.2">
      <c r="A91" s="75"/>
      <c r="B91" s="84" t="s">
        <v>9</v>
      </c>
      <c r="C91" s="82"/>
      <c r="D91" s="84"/>
      <c r="E91" s="95"/>
      <c r="F91" s="98"/>
      <c r="G91" s="70"/>
      <c r="H91" s="70"/>
      <c r="I91" s="109"/>
      <c r="J91" s="110"/>
      <c r="K91" s="95"/>
      <c r="L91" s="98"/>
      <c r="M91" s="70"/>
      <c r="N91" s="70"/>
      <c r="O91" s="109"/>
      <c r="P91" s="125"/>
      <c r="Q91" s="116"/>
      <c r="R91" s="135"/>
      <c r="S91" s="135"/>
      <c r="T91" s="135"/>
      <c r="U91" s="135"/>
      <c r="V91" s="135"/>
      <c r="W91" s="135"/>
      <c r="X91" s="135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17"/>
      <c r="AK91" s="117"/>
      <c r="AL91" s="117"/>
      <c r="AM91" s="117"/>
      <c r="AN91" s="117"/>
      <c r="AO91" s="117"/>
      <c r="AP91" s="117"/>
      <c r="AQ91" s="117"/>
      <c r="AR91" s="117"/>
      <c r="AS91" s="117"/>
      <c r="AT91" s="117"/>
    </row>
    <row r="92" spans="1:46" s="6" customFormat="1" x14ac:dyDescent="0.2">
      <c r="A92" s="17" t="s">
        <v>135</v>
      </c>
      <c r="B92" s="80" t="s">
        <v>160</v>
      </c>
      <c r="C92" s="12" t="s">
        <v>24</v>
      </c>
      <c r="D92" s="87"/>
      <c r="E92" s="93">
        <f>SUM(F92:I92)</f>
        <v>0</v>
      </c>
      <c r="F92" s="91"/>
      <c r="G92" s="53"/>
      <c r="H92" s="53"/>
      <c r="I92" s="102"/>
      <c r="J92" s="14"/>
      <c r="K92" s="93">
        <f>SUM(L92:O92)</f>
        <v>0</v>
      </c>
      <c r="L92" s="79"/>
      <c r="M92" s="52"/>
      <c r="N92" s="52"/>
      <c r="O92" s="112"/>
      <c r="P92" s="121" t="e">
        <f>K92/E92*100</f>
        <v>#DIV/0!</v>
      </c>
      <c r="Q92" s="116"/>
      <c r="R92" s="135"/>
      <c r="S92" s="135"/>
      <c r="T92" s="135"/>
      <c r="U92" s="135"/>
      <c r="V92" s="135"/>
      <c r="W92" s="135"/>
      <c r="X92" s="135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  <c r="AT92" s="117"/>
    </row>
    <row r="93" spans="1:46" s="6" customFormat="1" x14ac:dyDescent="0.2">
      <c r="A93" s="17" t="s">
        <v>136</v>
      </c>
      <c r="B93" s="80" t="s">
        <v>108</v>
      </c>
      <c r="C93" s="12" t="s">
        <v>24</v>
      </c>
      <c r="D93" s="87"/>
      <c r="E93" s="93">
        <f>SUM(F93:I93)</f>
        <v>2712.05</v>
      </c>
      <c r="F93" s="91"/>
      <c r="G93" s="53"/>
      <c r="H93" s="53"/>
      <c r="I93" s="102">
        <v>2712.05</v>
      </c>
      <c r="J93" s="14"/>
      <c r="K93" s="93">
        <f>SUM(L93:O93)</f>
        <v>0</v>
      </c>
      <c r="L93" s="79"/>
      <c r="M93" s="52"/>
      <c r="N93" s="52"/>
      <c r="O93" s="112"/>
      <c r="P93" s="121">
        <f>K93/E93*100</f>
        <v>0</v>
      </c>
      <c r="Q93" s="116"/>
      <c r="R93" s="138"/>
      <c r="S93" s="135"/>
      <c r="T93" s="135"/>
      <c r="U93" s="135"/>
      <c r="V93" s="135"/>
      <c r="W93" s="135"/>
      <c r="X93" s="135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17"/>
      <c r="AK93" s="117"/>
      <c r="AL93" s="117"/>
      <c r="AM93" s="117"/>
      <c r="AN93" s="117"/>
      <c r="AO93" s="117"/>
      <c r="AP93" s="117"/>
      <c r="AQ93" s="117"/>
      <c r="AR93" s="117"/>
      <c r="AS93" s="117"/>
      <c r="AT93" s="117"/>
    </row>
    <row r="94" spans="1:46" s="6" customFormat="1" x14ac:dyDescent="0.2">
      <c r="A94" s="113" t="s">
        <v>137</v>
      </c>
      <c r="B94" s="80" t="s">
        <v>109</v>
      </c>
      <c r="C94" s="12" t="s">
        <v>24</v>
      </c>
      <c r="D94" s="87"/>
      <c r="E94" s="93">
        <f>SUM(F94:I94)</f>
        <v>0</v>
      </c>
      <c r="F94" s="91"/>
      <c r="G94" s="53"/>
      <c r="H94" s="53"/>
      <c r="I94" s="102"/>
      <c r="J94" s="14"/>
      <c r="K94" s="93">
        <f>SUM(L94:O94)</f>
        <v>0</v>
      </c>
      <c r="L94" s="79"/>
      <c r="M94" s="52"/>
      <c r="N94" s="52"/>
      <c r="O94" s="112"/>
      <c r="P94" s="121" t="e">
        <f>K94/E94*100</f>
        <v>#DIV/0!</v>
      </c>
      <c r="Q94" s="116"/>
      <c r="R94" s="135"/>
      <c r="S94" s="135"/>
      <c r="T94" s="135"/>
      <c r="U94" s="135"/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17"/>
      <c r="AK94" s="117"/>
      <c r="AL94" s="117"/>
      <c r="AM94" s="117"/>
      <c r="AN94" s="117"/>
      <c r="AO94" s="117"/>
      <c r="AP94" s="117"/>
      <c r="AQ94" s="117"/>
      <c r="AR94" s="117"/>
      <c r="AS94" s="117"/>
      <c r="AT94" s="117"/>
    </row>
    <row r="95" spans="1:46" s="6" customFormat="1" x14ac:dyDescent="0.2">
      <c r="A95" s="18" t="s">
        <v>138</v>
      </c>
      <c r="B95" s="81" t="s">
        <v>13</v>
      </c>
      <c r="C95" s="15"/>
      <c r="D95" s="88"/>
      <c r="E95" s="94">
        <f>SUM(F95:I95)</f>
        <v>3774.8</v>
      </c>
      <c r="F95" s="91"/>
      <c r="G95" s="53"/>
      <c r="H95" s="53"/>
      <c r="I95" s="102">
        <v>3774.8</v>
      </c>
      <c r="J95" s="14"/>
      <c r="K95" s="94">
        <f>SUM(L95:O95)</f>
        <v>0</v>
      </c>
      <c r="L95" s="79"/>
      <c r="M95" s="52"/>
      <c r="N95" s="52"/>
      <c r="O95" s="112"/>
      <c r="P95" s="121">
        <f>K95/E95*100</f>
        <v>0</v>
      </c>
      <c r="Q95" s="116"/>
      <c r="R95" s="135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17"/>
      <c r="AK95" s="117"/>
      <c r="AL95" s="117"/>
      <c r="AM95" s="117"/>
      <c r="AN95" s="117"/>
      <c r="AO95" s="117"/>
      <c r="AP95" s="117"/>
      <c r="AQ95" s="117"/>
      <c r="AR95" s="117"/>
      <c r="AS95" s="117"/>
      <c r="AT95" s="117"/>
    </row>
    <row r="96" spans="1:46" s="26" customFormat="1" x14ac:dyDescent="0.2">
      <c r="A96" s="27" t="s">
        <v>30</v>
      </c>
      <c r="B96" s="74" t="s">
        <v>115</v>
      </c>
      <c r="C96" s="20"/>
      <c r="D96" s="64"/>
      <c r="E96" s="23">
        <f>SUM(F96:I96)</f>
        <v>0</v>
      </c>
      <c r="F96" s="24">
        <f>SUM(F98:F101)</f>
        <v>0</v>
      </c>
      <c r="G96" s="24">
        <f>SUM(G98:G101)</f>
        <v>0</v>
      </c>
      <c r="H96" s="24">
        <f>SUM(H98:H101)</f>
        <v>0</v>
      </c>
      <c r="I96" s="24">
        <f>SUM(I98:I101)</f>
        <v>0</v>
      </c>
      <c r="J96" s="25"/>
      <c r="K96" s="23">
        <f>SUM(L96:O96)</f>
        <v>0</v>
      </c>
      <c r="L96" s="24">
        <f>SUM(L98:L101)</f>
        <v>0</v>
      </c>
      <c r="M96" s="24">
        <f>SUM(M98:M101)</f>
        <v>0</v>
      </c>
      <c r="N96" s="24">
        <f>SUM(N98:N101)</f>
        <v>0</v>
      </c>
      <c r="O96" s="24">
        <f>SUM(O98:O101)</f>
        <v>0</v>
      </c>
      <c r="P96" s="124" t="e">
        <f>K96/E96*100</f>
        <v>#DIV/0!</v>
      </c>
      <c r="Q96" s="41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</row>
    <row r="97" spans="1:46" s="6" customFormat="1" x14ac:dyDescent="0.2">
      <c r="A97" s="75"/>
      <c r="B97" s="84" t="s">
        <v>9</v>
      </c>
      <c r="C97" s="82"/>
      <c r="D97" s="84"/>
      <c r="E97" s="95"/>
      <c r="F97" s="98"/>
      <c r="G97" s="70"/>
      <c r="H97" s="70"/>
      <c r="I97" s="109"/>
      <c r="J97" s="110"/>
      <c r="K97" s="95"/>
      <c r="L97" s="98"/>
      <c r="M97" s="70"/>
      <c r="N97" s="70"/>
      <c r="O97" s="109"/>
      <c r="P97" s="125"/>
      <c r="Q97" s="116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17"/>
      <c r="AK97" s="117"/>
      <c r="AL97" s="117"/>
      <c r="AM97" s="117"/>
      <c r="AN97" s="117"/>
      <c r="AO97" s="117"/>
      <c r="AP97" s="117"/>
      <c r="AQ97" s="117"/>
      <c r="AR97" s="117"/>
      <c r="AS97" s="117"/>
      <c r="AT97" s="117"/>
    </row>
    <row r="98" spans="1:46" s="6" customFormat="1" ht="10.5" customHeight="1" x14ac:dyDescent="0.2">
      <c r="A98" s="17" t="s">
        <v>139</v>
      </c>
      <c r="B98" s="80" t="s">
        <v>160</v>
      </c>
      <c r="C98" s="12" t="s">
        <v>24</v>
      </c>
      <c r="D98" s="87"/>
      <c r="E98" s="93">
        <f>SUM(F98:I98)</f>
        <v>0</v>
      </c>
      <c r="F98" s="91"/>
      <c r="G98" s="53"/>
      <c r="H98" s="53"/>
      <c r="I98" s="102"/>
      <c r="J98" s="14"/>
      <c r="K98" s="93">
        <f>SUM(L98:O98)</f>
        <v>0</v>
      </c>
      <c r="L98" s="79"/>
      <c r="M98" s="52"/>
      <c r="N98" s="52"/>
      <c r="O98" s="112"/>
      <c r="P98" s="121" t="e">
        <f>K98/E98*100</f>
        <v>#DIV/0!</v>
      </c>
      <c r="Q98" s="116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17"/>
      <c r="AK98" s="117"/>
      <c r="AL98" s="117"/>
      <c r="AM98" s="117"/>
      <c r="AN98" s="117"/>
      <c r="AO98" s="117"/>
      <c r="AP98" s="117"/>
      <c r="AQ98" s="117"/>
      <c r="AR98" s="117"/>
      <c r="AS98" s="117"/>
      <c r="AT98" s="117"/>
    </row>
    <row r="99" spans="1:46" s="6" customFormat="1" ht="12" customHeight="1" x14ac:dyDescent="0.2">
      <c r="A99" s="17" t="s">
        <v>140</v>
      </c>
      <c r="B99" s="80" t="s">
        <v>108</v>
      </c>
      <c r="C99" s="12" t="s">
        <v>24</v>
      </c>
      <c r="D99" s="87"/>
      <c r="E99" s="93">
        <f>SUM(F99:I99)</f>
        <v>0</v>
      </c>
      <c r="F99" s="91"/>
      <c r="G99" s="53"/>
      <c r="H99" s="53"/>
      <c r="I99" s="102"/>
      <c r="J99" s="14"/>
      <c r="K99" s="93">
        <f>SUM(L99:O99)</f>
        <v>0</v>
      </c>
      <c r="L99" s="79"/>
      <c r="M99" s="52"/>
      <c r="N99" s="52"/>
      <c r="O99" s="112"/>
      <c r="P99" s="121" t="e">
        <f>K99/E99*100</f>
        <v>#DIV/0!</v>
      </c>
      <c r="Q99" s="116"/>
      <c r="R99" s="138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17"/>
      <c r="AK99" s="117"/>
      <c r="AL99" s="117"/>
      <c r="AM99" s="117"/>
      <c r="AN99" s="117"/>
      <c r="AO99" s="117"/>
      <c r="AP99" s="117"/>
      <c r="AQ99" s="117"/>
      <c r="AR99" s="117"/>
      <c r="AS99" s="117"/>
      <c r="AT99" s="117"/>
    </row>
    <row r="100" spans="1:46" s="6" customFormat="1" ht="11.25" customHeight="1" x14ac:dyDescent="0.2">
      <c r="A100" s="17" t="s">
        <v>141</v>
      </c>
      <c r="B100" s="80" t="s">
        <v>109</v>
      </c>
      <c r="C100" s="12" t="s">
        <v>24</v>
      </c>
      <c r="D100" s="87"/>
      <c r="E100" s="93">
        <f>SUM(F100:I100)</f>
        <v>0</v>
      </c>
      <c r="F100" s="91"/>
      <c r="G100" s="53"/>
      <c r="H100" s="53"/>
      <c r="I100" s="102">
        <v>0</v>
      </c>
      <c r="J100" s="14"/>
      <c r="K100" s="93">
        <f>SUM(L100:O100)</f>
        <v>0</v>
      </c>
      <c r="L100" s="79"/>
      <c r="M100" s="52"/>
      <c r="N100" s="52"/>
      <c r="O100" s="112"/>
      <c r="P100" s="121" t="e">
        <f>K100/E100*100</f>
        <v>#DIV/0!</v>
      </c>
      <c r="Q100" s="116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17"/>
      <c r="AK100" s="117"/>
      <c r="AL100" s="117"/>
      <c r="AM100" s="117"/>
      <c r="AN100" s="117"/>
      <c r="AO100" s="117"/>
      <c r="AP100" s="117"/>
      <c r="AQ100" s="117"/>
      <c r="AR100" s="117"/>
      <c r="AS100" s="117"/>
      <c r="AT100" s="117"/>
    </row>
    <row r="101" spans="1:46" s="6" customFormat="1" ht="11.25" customHeight="1" x14ac:dyDescent="0.2">
      <c r="A101" s="18" t="s">
        <v>142</v>
      </c>
      <c r="B101" s="81" t="s">
        <v>13</v>
      </c>
      <c r="C101" s="15"/>
      <c r="D101" s="88"/>
      <c r="E101" s="94">
        <f>SUM(F101:I101)</f>
        <v>0</v>
      </c>
      <c r="F101" s="91"/>
      <c r="G101" s="53"/>
      <c r="H101" s="53"/>
      <c r="I101" s="102">
        <v>0</v>
      </c>
      <c r="J101" s="14"/>
      <c r="K101" s="94">
        <f>SUM(L101:O101)</f>
        <v>0</v>
      </c>
      <c r="L101" s="79"/>
      <c r="M101" s="52"/>
      <c r="N101" s="52"/>
      <c r="O101" s="112"/>
      <c r="P101" s="121" t="e">
        <f>K101/E101*100</f>
        <v>#DIV/0!</v>
      </c>
      <c r="Q101" s="116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17"/>
      <c r="AK101" s="117"/>
      <c r="AL101" s="117"/>
      <c r="AM101" s="117"/>
      <c r="AN101" s="117"/>
      <c r="AO101" s="117"/>
      <c r="AP101" s="117"/>
      <c r="AQ101" s="117"/>
      <c r="AR101" s="117"/>
      <c r="AS101" s="117"/>
      <c r="AT101" s="117"/>
    </row>
    <row r="102" spans="1:46" s="32" customFormat="1" ht="25.5" x14ac:dyDescent="0.2">
      <c r="A102" s="41" t="s">
        <v>32</v>
      </c>
      <c r="B102" s="73" t="s">
        <v>21</v>
      </c>
      <c r="C102" s="42" t="s">
        <v>16</v>
      </c>
      <c r="D102" s="43"/>
      <c r="E102" s="44">
        <f>SUM(F102:I102)</f>
        <v>0</v>
      </c>
      <c r="F102" s="45">
        <f>SUM(F104:F107)</f>
        <v>0</v>
      </c>
      <c r="G102" s="45">
        <f>SUM(G104:G107)</f>
        <v>0</v>
      </c>
      <c r="H102" s="45">
        <f>SUM(H104:H107)</f>
        <v>0</v>
      </c>
      <c r="I102" s="45">
        <f>SUM(I104:I107)</f>
        <v>0</v>
      </c>
      <c r="J102" s="62"/>
      <c r="K102" s="44">
        <f t="shared" si="14"/>
        <v>0</v>
      </c>
      <c r="L102" s="45">
        <f>SUM(L104:L107)</f>
        <v>0</v>
      </c>
      <c r="M102" s="45">
        <f>SUM(M104:M107)</f>
        <v>0</v>
      </c>
      <c r="N102" s="45">
        <f>SUM(N104:N107)</f>
        <v>0</v>
      </c>
      <c r="O102" s="45">
        <f>SUM(O104:O107)</f>
        <v>0</v>
      </c>
      <c r="P102" s="126" t="e">
        <f>K102/E102*100</f>
        <v>#DIV/0!</v>
      </c>
      <c r="Q102" s="132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2"/>
      <c r="AK102" s="132"/>
      <c r="AL102" s="132"/>
      <c r="AM102" s="132"/>
      <c r="AN102" s="132"/>
      <c r="AO102" s="132"/>
      <c r="AP102" s="132"/>
      <c r="AQ102" s="132"/>
      <c r="AR102" s="132"/>
      <c r="AS102" s="132"/>
      <c r="AT102" s="132"/>
    </row>
    <row r="103" spans="1:46" s="6" customFormat="1" x14ac:dyDescent="0.2">
      <c r="A103" s="75"/>
      <c r="B103" s="84" t="s">
        <v>9</v>
      </c>
      <c r="C103" s="82"/>
      <c r="D103" s="84"/>
      <c r="E103" s="95"/>
      <c r="F103" s="98"/>
      <c r="G103" s="70"/>
      <c r="H103" s="70"/>
      <c r="I103" s="109"/>
      <c r="J103" s="110"/>
      <c r="K103" s="95">
        <f t="shared" si="14"/>
        <v>0</v>
      </c>
      <c r="L103" s="98"/>
      <c r="M103" s="70"/>
      <c r="N103" s="70"/>
      <c r="O103" s="109"/>
      <c r="P103" s="125"/>
      <c r="Q103" s="116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17"/>
      <c r="AK103" s="117"/>
      <c r="AL103" s="117"/>
      <c r="AM103" s="117"/>
      <c r="AN103" s="117"/>
      <c r="AO103" s="117"/>
      <c r="AP103" s="117"/>
      <c r="AQ103" s="117"/>
      <c r="AR103" s="117"/>
      <c r="AS103" s="117"/>
      <c r="AT103" s="117"/>
    </row>
    <row r="104" spans="1:46" s="6" customFormat="1" ht="11.25" customHeight="1" x14ac:dyDescent="0.2">
      <c r="A104" s="113" t="s">
        <v>143</v>
      </c>
      <c r="B104" s="80" t="s">
        <v>78</v>
      </c>
      <c r="C104" s="12" t="s">
        <v>16</v>
      </c>
      <c r="D104" s="87"/>
      <c r="E104" s="93">
        <f>SUM(F104:I104)</f>
        <v>0</v>
      </c>
      <c r="F104" s="91"/>
      <c r="G104" s="53"/>
      <c r="H104" s="53"/>
      <c r="I104" s="102"/>
      <c r="J104" s="14"/>
      <c r="K104" s="93">
        <f t="shared" si="14"/>
        <v>0</v>
      </c>
      <c r="L104" s="91"/>
      <c r="M104" s="53"/>
      <c r="N104" s="53"/>
      <c r="O104" s="102"/>
      <c r="P104" s="121" t="e">
        <f>K104/E104*100</f>
        <v>#DIV/0!</v>
      </c>
      <c r="Q104" s="116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17"/>
      <c r="AK104" s="117"/>
      <c r="AL104" s="117"/>
      <c r="AM104" s="117"/>
      <c r="AN104" s="117"/>
      <c r="AO104" s="117"/>
      <c r="AP104" s="117"/>
      <c r="AQ104" s="117"/>
      <c r="AR104" s="117"/>
      <c r="AS104" s="117"/>
      <c r="AT104" s="117"/>
    </row>
    <row r="105" spans="1:46" s="6" customFormat="1" ht="12" customHeight="1" x14ac:dyDescent="0.2">
      <c r="A105" s="17" t="s">
        <v>144</v>
      </c>
      <c r="B105" s="80" t="s">
        <v>79</v>
      </c>
      <c r="C105" s="12" t="s">
        <v>16</v>
      </c>
      <c r="D105" s="87"/>
      <c r="E105" s="93">
        <f>SUM(F105:I105)</f>
        <v>0</v>
      </c>
      <c r="F105" s="91"/>
      <c r="G105" s="53"/>
      <c r="H105" s="53"/>
      <c r="I105" s="102"/>
      <c r="J105" s="14"/>
      <c r="K105" s="93">
        <f t="shared" si="14"/>
        <v>0</v>
      </c>
      <c r="L105" s="91"/>
      <c r="M105" s="53"/>
      <c r="N105" s="53"/>
      <c r="O105" s="102"/>
      <c r="P105" s="121" t="e">
        <f>K105/E105*100</f>
        <v>#DIV/0!</v>
      </c>
      <c r="Q105" s="131"/>
      <c r="R105" s="137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17"/>
      <c r="AK105" s="117"/>
      <c r="AL105" s="117"/>
      <c r="AM105" s="117"/>
      <c r="AN105" s="117"/>
      <c r="AO105" s="117"/>
      <c r="AP105" s="117"/>
      <c r="AQ105" s="117"/>
      <c r="AR105" s="117"/>
      <c r="AS105" s="117"/>
      <c r="AT105" s="117"/>
    </row>
    <row r="106" spans="1:46" s="6" customFormat="1" ht="12.75" customHeight="1" x14ac:dyDescent="0.2">
      <c r="A106" s="17" t="s">
        <v>145</v>
      </c>
      <c r="B106" s="80" t="s">
        <v>80</v>
      </c>
      <c r="C106" s="12" t="s">
        <v>16</v>
      </c>
      <c r="D106" s="87"/>
      <c r="E106" s="93">
        <f>SUM(F106:I106)</f>
        <v>0</v>
      </c>
      <c r="F106" s="91"/>
      <c r="G106" s="53"/>
      <c r="H106" s="53"/>
      <c r="I106" s="102"/>
      <c r="J106" s="14"/>
      <c r="K106" s="93">
        <f t="shared" si="14"/>
        <v>0</v>
      </c>
      <c r="L106" s="91"/>
      <c r="M106" s="53"/>
      <c r="N106" s="53"/>
      <c r="O106" s="102"/>
      <c r="P106" s="121" t="e">
        <f>K106/E106*100</f>
        <v>#DIV/0!</v>
      </c>
      <c r="Q106" s="131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17"/>
      <c r="AK106" s="117"/>
      <c r="AL106" s="117"/>
      <c r="AM106" s="117"/>
      <c r="AN106" s="117"/>
      <c r="AO106" s="117"/>
      <c r="AP106" s="117"/>
      <c r="AQ106" s="117"/>
      <c r="AR106" s="117"/>
      <c r="AS106" s="117"/>
      <c r="AT106" s="117"/>
    </row>
    <row r="107" spans="1:46" s="6" customFormat="1" ht="11.25" customHeight="1" x14ac:dyDescent="0.2">
      <c r="A107" s="18" t="s">
        <v>146</v>
      </c>
      <c r="B107" s="81" t="s">
        <v>13</v>
      </c>
      <c r="C107" s="15"/>
      <c r="D107" s="88"/>
      <c r="E107" s="94">
        <f>SUM(F107:I107)</f>
        <v>0</v>
      </c>
      <c r="F107" s="91"/>
      <c r="G107" s="53"/>
      <c r="H107" s="53"/>
      <c r="I107" s="102"/>
      <c r="J107" s="14"/>
      <c r="K107" s="94">
        <f t="shared" si="14"/>
        <v>0</v>
      </c>
      <c r="L107" s="91"/>
      <c r="M107" s="53"/>
      <c r="N107" s="53"/>
      <c r="O107" s="102"/>
      <c r="P107" s="121" t="e">
        <f>K107/E107*100</f>
        <v>#DIV/0!</v>
      </c>
      <c r="Q107" s="116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17"/>
      <c r="AK107" s="117"/>
      <c r="AL107" s="117"/>
      <c r="AM107" s="117"/>
      <c r="AN107" s="117"/>
      <c r="AO107" s="117"/>
      <c r="AP107" s="117"/>
      <c r="AQ107" s="117"/>
      <c r="AR107" s="117"/>
      <c r="AS107" s="117"/>
      <c r="AT107" s="117"/>
    </row>
    <row r="108" spans="1:46" s="26" customFormat="1" x14ac:dyDescent="0.2">
      <c r="A108" s="27" t="s">
        <v>105</v>
      </c>
      <c r="B108" s="40" t="s">
        <v>92</v>
      </c>
      <c r="C108" s="20"/>
      <c r="D108" s="22"/>
      <c r="E108" s="23">
        <f>SUM(F108:I108)</f>
        <v>6522.23</v>
      </c>
      <c r="F108" s="24">
        <f>SUM(F110:F113)</f>
        <v>0</v>
      </c>
      <c r="G108" s="24">
        <f>SUM(G110:G113)</f>
        <v>0</v>
      </c>
      <c r="H108" s="24">
        <f>SUM(H110:H113)</f>
        <v>0</v>
      </c>
      <c r="I108" s="24">
        <f>SUM(I110:I113)</f>
        <v>6522.23</v>
      </c>
      <c r="J108" s="25"/>
      <c r="K108" s="23">
        <f t="shared" si="14"/>
        <v>0</v>
      </c>
      <c r="L108" s="24">
        <f>SUM(L110:L113)</f>
        <v>0</v>
      </c>
      <c r="M108" s="24">
        <f>SUM(M110:M113)</f>
        <v>0</v>
      </c>
      <c r="N108" s="24">
        <f>SUM(N110:N113)</f>
        <v>0</v>
      </c>
      <c r="O108" s="24">
        <f>SUM(O110:O113)</f>
        <v>0</v>
      </c>
      <c r="P108" s="124">
        <f>K108/E108*100</f>
        <v>0</v>
      </c>
      <c r="Q108" s="41"/>
      <c r="R108" s="136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</row>
    <row r="109" spans="1:46" s="6" customFormat="1" x14ac:dyDescent="0.2">
      <c r="A109" s="8"/>
      <c r="B109" s="84" t="s">
        <v>9</v>
      </c>
      <c r="C109" s="82"/>
      <c r="D109" s="84"/>
      <c r="E109" s="95"/>
      <c r="F109" s="98"/>
      <c r="G109" s="70"/>
      <c r="H109" s="70"/>
      <c r="I109" s="109"/>
      <c r="J109" s="110"/>
      <c r="K109" s="95"/>
      <c r="L109" s="98"/>
      <c r="M109" s="70"/>
      <c r="N109" s="70"/>
      <c r="O109" s="109"/>
      <c r="P109" s="125"/>
      <c r="Q109" s="116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117"/>
      <c r="AK109" s="117"/>
      <c r="AL109" s="117"/>
      <c r="AM109" s="117"/>
      <c r="AN109" s="117"/>
      <c r="AO109" s="117"/>
      <c r="AP109" s="117"/>
      <c r="AQ109" s="117"/>
      <c r="AR109" s="117"/>
      <c r="AS109" s="117"/>
      <c r="AT109" s="117"/>
    </row>
    <row r="110" spans="1:46" s="6" customFormat="1" ht="11.25" customHeight="1" x14ac:dyDescent="0.2">
      <c r="A110" s="17" t="s">
        <v>147</v>
      </c>
      <c r="B110" s="80" t="s">
        <v>78</v>
      </c>
      <c r="C110" s="12" t="s">
        <v>16</v>
      </c>
      <c r="D110" s="87">
        <v>0.2</v>
      </c>
      <c r="E110" s="93">
        <f t="shared" ref="E110:E124" si="15">SUM(F110:I110)</f>
        <v>6357.11</v>
      </c>
      <c r="F110" s="91"/>
      <c r="G110" s="53"/>
      <c r="H110" s="53"/>
      <c r="I110" s="102">
        <v>6357.11</v>
      </c>
      <c r="J110" s="14"/>
      <c r="K110" s="93">
        <f t="shared" ref="K110:K124" si="16">SUM(L110:O110)</f>
        <v>0</v>
      </c>
      <c r="L110" s="91"/>
      <c r="M110" s="53"/>
      <c r="N110" s="53"/>
      <c r="O110" s="102"/>
      <c r="P110" s="121">
        <f t="shared" ref="P110:P115" si="17">K110/E110*100</f>
        <v>0</v>
      </c>
      <c r="Q110" s="116"/>
      <c r="R110" s="135"/>
      <c r="S110" s="135"/>
      <c r="T110" s="135"/>
      <c r="U110" s="135"/>
      <c r="V110" s="135"/>
      <c r="W110" s="135"/>
      <c r="X110" s="135"/>
      <c r="Y110" s="135"/>
      <c r="Z110" s="135"/>
      <c r="AA110" s="135"/>
      <c r="AB110" s="135"/>
      <c r="AC110" s="135"/>
      <c r="AD110" s="135"/>
      <c r="AE110" s="135"/>
      <c r="AF110" s="135"/>
      <c r="AG110" s="135"/>
      <c r="AH110" s="135"/>
      <c r="AI110" s="135"/>
      <c r="AJ110" s="117"/>
      <c r="AK110" s="117"/>
      <c r="AL110" s="117"/>
      <c r="AM110" s="117"/>
      <c r="AN110" s="117"/>
      <c r="AO110" s="117"/>
      <c r="AP110" s="117"/>
      <c r="AQ110" s="117"/>
      <c r="AR110" s="117"/>
      <c r="AS110" s="117"/>
      <c r="AT110" s="117"/>
    </row>
    <row r="111" spans="1:46" s="6" customFormat="1" ht="11.25" customHeight="1" x14ac:dyDescent="0.2">
      <c r="A111" s="17" t="s">
        <v>148</v>
      </c>
      <c r="B111" s="80" t="s">
        <v>79</v>
      </c>
      <c r="C111" s="12" t="s">
        <v>16</v>
      </c>
      <c r="D111" s="87">
        <v>0.3</v>
      </c>
      <c r="E111" s="93">
        <f t="shared" si="15"/>
        <v>165.12</v>
      </c>
      <c r="F111" s="91"/>
      <c r="G111" s="53"/>
      <c r="H111" s="53"/>
      <c r="I111" s="102">
        <v>165.12</v>
      </c>
      <c r="J111" s="14"/>
      <c r="K111" s="93">
        <f t="shared" si="16"/>
        <v>0</v>
      </c>
      <c r="L111" s="91"/>
      <c r="M111" s="53"/>
      <c r="N111" s="53"/>
      <c r="O111" s="102"/>
      <c r="P111" s="121">
        <f t="shared" si="17"/>
        <v>0</v>
      </c>
      <c r="Q111" s="116"/>
      <c r="R111" s="135"/>
      <c r="S111" s="135"/>
      <c r="T111" s="135"/>
      <c r="U111" s="135"/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17"/>
      <c r="AK111" s="117"/>
      <c r="AL111" s="117"/>
      <c r="AM111" s="117"/>
      <c r="AN111" s="117"/>
      <c r="AO111" s="117"/>
      <c r="AP111" s="117"/>
      <c r="AQ111" s="117"/>
      <c r="AR111" s="117"/>
      <c r="AS111" s="117"/>
      <c r="AT111" s="117"/>
    </row>
    <row r="112" spans="1:46" s="6" customFormat="1" ht="12" customHeight="1" x14ac:dyDescent="0.2">
      <c r="A112" s="17" t="s">
        <v>149</v>
      </c>
      <c r="B112" s="80" t="s">
        <v>80</v>
      </c>
      <c r="C112" s="12" t="s">
        <v>16</v>
      </c>
      <c r="D112" s="87"/>
      <c r="E112" s="93">
        <f t="shared" si="15"/>
        <v>0</v>
      </c>
      <c r="F112" s="91"/>
      <c r="G112" s="53"/>
      <c r="H112" s="53"/>
      <c r="I112" s="102"/>
      <c r="J112" s="14"/>
      <c r="K112" s="93">
        <f t="shared" si="16"/>
        <v>0</v>
      </c>
      <c r="L112" s="91"/>
      <c r="M112" s="53"/>
      <c r="N112" s="53"/>
      <c r="O112" s="102"/>
      <c r="P112" s="121" t="e">
        <f t="shared" si="17"/>
        <v>#DIV/0!</v>
      </c>
      <c r="Q112" s="116"/>
      <c r="R112" s="135"/>
      <c r="S112" s="135"/>
      <c r="T112" s="135"/>
      <c r="U112" s="135"/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17"/>
      <c r="AK112" s="117"/>
      <c r="AL112" s="117"/>
      <c r="AM112" s="117"/>
      <c r="AN112" s="117"/>
      <c r="AO112" s="117"/>
      <c r="AP112" s="117"/>
      <c r="AQ112" s="117"/>
      <c r="AR112" s="117"/>
      <c r="AS112" s="117"/>
      <c r="AT112" s="117"/>
    </row>
    <row r="113" spans="1:46" s="6" customFormat="1" ht="12" customHeight="1" x14ac:dyDescent="0.2">
      <c r="A113" s="18" t="s">
        <v>150</v>
      </c>
      <c r="B113" s="81" t="s">
        <v>13</v>
      </c>
      <c r="C113" s="15"/>
      <c r="D113" s="88"/>
      <c r="E113" s="94">
        <f t="shared" si="15"/>
        <v>0</v>
      </c>
      <c r="F113" s="91"/>
      <c r="G113" s="53"/>
      <c r="H113" s="102"/>
      <c r="I113" s="102"/>
      <c r="J113" s="14"/>
      <c r="K113" s="94">
        <f t="shared" si="16"/>
        <v>0</v>
      </c>
      <c r="L113" s="91"/>
      <c r="M113" s="53"/>
      <c r="N113" s="53"/>
      <c r="O113" s="102"/>
      <c r="P113" s="121" t="e">
        <f t="shared" si="17"/>
        <v>#DIV/0!</v>
      </c>
      <c r="Q113" s="116"/>
      <c r="R113" s="137"/>
      <c r="S113" s="135"/>
      <c r="T113" s="135"/>
      <c r="U113" s="135"/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5"/>
      <c r="AH113" s="135"/>
      <c r="AI113" s="135"/>
      <c r="AJ113" s="117"/>
      <c r="AK113" s="117"/>
      <c r="AL113" s="117"/>
      <c r="AM113" s="117"/>
      <c r="AN113" s="117"/>
      <c r="AO113" s="117"/>
      <c r="AP113" s="117"/>
      <c r="AQ113" s="117"/>
      <c r="AR113" s="117"/>
      <c r="AS113" s="117"/>
      <c r="AT113" s="117"/>
    </row>
    <row r="114" spans="1:46" s="26" customFormat="1" x14ac:dyDescent="0.2">
      <c r="A114" s="27" t="s">
        <v>117</v>
      </c>
      <c r="B114" s="40" t="s">
        <v>31</v>
      </c>
      <c r="C114" s="20" t="s">
        <v>24</v>
      </c>
      <c r="D114" s="63"/>
      <c r="E114" s="64">
        <f t="shared" si="15"/>
        <v>0</v>
      </c>
      <c r="F114" s="64"/>
      <c r="G114" s="63"/>
      <c r="H114" s="64"/>
      <c r="I114" s="64"/>
      <c r="J114" s="64"/>
      <c r="K114" s="23">
        <f t="shared" si="16"/>
        <v>0</v>
      </c>
      <c r="L114" s="64"/>
      <c r="M114" s="64"/>
      <c r="N114" s="64"/>
      <c r="O114" s="64"/>
      <c r="P114" s="124" t="e">
        <f t="shared" si="17"/>
        <v>#DIV/0!</v>
      </c>
      <c r="Q114" s="41"/>
      <c r="R114" s="136"/>
      <c r="S114" s="136"/>
      <c r="T114" s="136"/>
      <c r="U114" s="136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/>
      <c r="AH114" s="136"/>
      <c r="AI114" s="136"/>
      <c r="AJ114" s="41"/>
      <c r="AK114" s="41"/>
      <c r="AL114" s="41"/>
      <c r="AM114" s="41"/>
      <c r="AN114" s="41"/>
      <c r="AO114" s="41"/>
      <c r="AP114" s="41"/>
      <c r="AQ114" s="41"/>
      <c r="AR114" s="41"/>
      <c r="AS114" s="41"/>
      <c r="AT114" s="41"/>
    </row>
    <row r="115" spans="1:46" s="26" customFormat="1" x14ac:dyDescent="0.2">
      <c r="A115" s="27" t="s">
        <v>118</v>
      </c>
      <c r="B115" s="74" t="s">
        <v>116</v>
      </c>
      <c r="C115" s="20"/>
      <c r="D115" s="64"/>
      <c r="E115" s="23">
        <f t="shared" si="15"/>
        <v>0</v>
      </c>
      <c r="F115" s="24">
        <f>SUM(F117:F120)</f>
        <v>0</v>
      </c>
      <c r="G115" s="24">
        <f>SUM(G117:G120)</f>
        <v>0</v>
      </c>
      <c r="H115" s="24">
        <f>SUM(H117:H120)</f>
        <v>0</v>
      </c>
      <c r="I115" s="24">
        <f>SUM(I117:I120)</f>
        <v>0</v>
      </c>
      <c r="J115" s="25"/>
      <c r="K115" s="23">
        <f t="shared" si="16"/>
        <v>0</v>
      </c>
      <c r="L115" s="24">
        <f>SUM(L117:L120)</f>
        <v>0</v>
      </c>
      <c r="M115" s="24">
        <f>SUM(M117:M120)</f>
        <v>0</v>
      </c>
      <c r="N115" s="24">
        <f>SUM(N117:N120)</f>
        <v>0</v>
      </c>
      <c r="O115" s="24">
        <f>SUM(O117:O120)</f>
        <v>0</v>
      </c>
      <c r="P115" s="124" t="e">
        <f t="shared" si="17"/>
        <v>#DIV/0!</v>
      </c>
      <c r="Q115" s="41"/>
      <c r="R115" s="136"/>
      <c r="S115" s="136"/>
      <c r="T115" s="136"/>
      <c r="U115" s="136"/>
      <c r="V115" s="136"/>
      <c r="W115" s="136"/>
      <c r="X115" s="136"/>
      <c r="Y115" s="136"/>
      <c r="Z115" s="136"/>
      <c r="AA115" s="136"/>
      <c r="AB115" s="136"/>
      <c r="AC115" s="136"/>
      <c r="AD115" s="136"/>
      <c r="AE115" s="136"/>
      <c r="AF115" s="136"/>
      <c r="AG115" s="136"/>
      <c r="AH115" s="136"/>
      <c r="AI115" s="136"/>
      <c r="AJ115" s="41"/>
      <c r="AK115" s="41"/>
      <c r="AL115" s="41"/>
      <c r="AM115" s="41"/>
      <c r="AN115" s="41"/>
      <c r="AO115" s="41"/>
      <c r="AP115" s="41"/>
      <c r="AQ115" s="41"/>
      <c r="AR115" s="41"/>
      <c r="AS115" s="41"/>
      <c r="AT115" s="41"/>
    </row>
    <row r="116" spans="1:46" s="6" customFormat="1" x14ac:dyDescent="0.2">
      <c r="A116" s="75"/>
      <c r="B116" s="84" t="s">
        <v>9</v>
      </c>
      <c r="C116" s="82"/>
      <c r="D116" s="84"/>
      <c r="E116" s="95"/>
      <c r="F116" s="98"/>
      <c r="G116" s="70"/>
      <c r="H116" s="70"/>
      <c r="I116" s="109"/>
      <c r="J116" s="110"/>
      <c r="K116" s="95"/>
      <c r="L116" s="98"/>
      <c r="M116" s="70"/>
      <c r="N116" s="70"/>
      <c r="O116" s="109"/>
      <c r="P116" s="125"/>
      <c r="Q116" s="116"/>
      <c r="R116" s="135"/>
      <c r="S116" s="135"/>
      <c r="T116" s="135"/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  <c r="AF116" s="135"/>
      <c r="AG116" s="135"/>
      <c r="AH116" s="135"/>
      <c r="AI116" s="135"/>
      <c r="AJ116" s="117"/>
      <c r="AK116" s="117"/>
      <c r="AL116" s="117"/>
      <c r="AM116" s="117"/>
      <c r="AN116" s="117"/>
      <c r="AO116" s="117"/>
      <c r="AP116" s="117"/>
      <c r="AQ116" s="117"/>
      <c r="AR116" s="117"/>
      <c r="AS116" s="117"/>
      <c r="AT116" s="117"/>
    </row>
    <row r="117" spans="1:46" s="6" customFormat="1" ht="12" customHeight="1" x14ac:dyDescent="0.2">
      <c r="A117" s="17" t="s">
        <v>151</v>
      </c>
      <c r="B117" s="80" t="s">
        <v>159</v>
      </c>
      <c r="C117" s="12" t="s">
        <v>24</v>
      </c>
      <c r="D117" s="87"/>
      <c r="E117" s="93">
        <f t="shared" ref="E117:E122" si="18">SUM(F117:I117)</f>
        <v>0</v>
      </c>
      <c r="F117" s="91"/>
      <c r="G117" s="53"/>
      <c r="H117" s="53"/>
      <c r="I117" s="102"/>
      <c r="J117" s="14"/>
      <c r="K117" s="93">
        <f>SUM(L117:O117)</f>
        <v>0</v>
      </c>
      <c r="L117" s="79"/>
      <c r="M117" s="52"/>
      <c r="N117" s="52"/>
      <c r="O117" s="112"/>
      <c r="P117" s="121" t="e">
        <f t="shared" ref="P117:P124" si="19">K117/E117*100</f>
        <v>#DIV/0!</v>
      </c>
      <c r="Q117" s="116"/>
      <c r="R117" s="135"/>
      <c r="S117" s="135"/>
      <c r="T117" s="135"/>
      <c r="U117" s="135"/>
      <c r="V117" s="135"/>
      <c r="W117" s="135"/>
      <c r="X117" s="135"/>
      <c r="Y117" s="135"/>
      <c r="Z117" s="135"/>
      <c r="AA117" s="135"/>
      <c r="AB117" s="135"/>
      <c r="AC117" s="135"/>
      <c r="AD117" s="135"/>
      <c r="AE117" s="135"/>
      <c r="AF117" s="135"/>
      <c r="AG117" s="135"/>
      <c r="AH117" s="135"/>
      <c r="AI117" s="135"/>
      <c r="AJ117" s="117"/>
      <c r="AK117" s="117"/>
      <c r="AL117" s="117"/>
      <c r="AM117" s="117"/>
      <c r="AN117" s="117"/>
      <c r="AO117" s="117"/>
      <c r="AP117" s="117"/>
      <c r="AQ117" s="117"/>
      <c r="AR117" s="117"/>
      <c r="AS117" s="117"/>
      <c r="AT117" s="117"/>
    </row>
    <row r="118" spans="1:46" s="6" customFormat="1" ht="11.25" customHeight="1" x14ac:dyDescent="0.2">
      <c r="A118" s="17" t="s">
        <v>152</v>
      </c>
      <c r="B118" s="80" t="s">
        <v>108</v>
      </c>
      <c r="C118" s="12" t="s">
        <v>24</v>
      </c>
      <c r="D118" s="87"/>
      <c r="E118" s="93">
        <f t="shared" si="18"/>
        <v>0</v>
      </c>
      <c r="F118" s="91"/>
      <c r="G118" s="53"/>
      <c r="H118" s="53"/>
      <c r="I118" s="102"/>
      <c r="J118" s="14"/>
      <c r="K118" s="93">
        <f>SUM(L118:O118)</f>
        <v>0</v>
      </c>
      <c r="L118" s="79"/>
      <c r="M118" s="52"/>
      <c r="N118" s="52"/>
      <c r="O118" s="112"/>
      <c r="P118" s="121" t="e">
        <f t="shared" si="19"/>
        <v>#DIV/0!</v>
      </c>
      <c r="Q118" s="116"/>
      <c r="R118" s="138"/>
      <c r="S118" s="135"/>
      <c r="T118" s="135"/>
      <c r="U118" s="135"/>
      <c r="V118" s="135"/>
      <c r="W118" s="135"/>
      <c r="X118" s="135"/>
      <c r="Y118" s="135"/>
      <c r="Z118" s="135"/>
      <c r="AA118" s="135"/>
      <c r="AB118" s="135"/>
      <c r="AC118" s="135"/>
      <c r="AD118" s="135"/>
      <c r="AE118" s="135"/>
      <c r="AF118" s="135"/>
      <c r="AG118" s="135"/>
      <c r="AH118" s="135"/>
      <c r="AI118" s="135"/>
      <c r="AJ118" s="117"/>
      <c r="AK118" s="117"/>
      <c r="AL118" s="117"/>
      <c r="AM118" s="117"/>
      <c r="AN118" s="117"/>
      <c r="AO118" s="117"/>
      <c r="AP118" s="117"/>
      <c r="AQ118" s="117"/>
      <c r="AR118" s="117"/>
      <c r="AS118" s="117"/>
      <c r="AT118" s="117"/>
    </row>
    <row r="119" spans="1:46" s="6" customFormat="1" ht="11.25" customHeight="1" x14ac:dyDescent="0.2">
      <c r="A119" s="17" t="s">
        <v>153</v>
      </c>
      <c r="B119" s="80" t="s">
        <v>109</v>
      </c>
      <c r="C119" s="12" t="s">
        <v>24</v>
      </c>
      <c r="D119" s="87"/>
      <c r="E119" s="93">
        <f t="shared" si="18"/>
        <v>0</v>
      </c>
      <c r="F119" s="91"/>
      <c r="G119" s="53"/>
      <c r="H119" s="53"/>
      <c r="I119" s="102"/>
      <c r="J119" s="14"/>
      <c r="K119" s="93">
        <f>SUM(L119:O119)</f>
        <v>0</v>
      </c>
      <c r="L119" s="79"/>
      <c r="M119" s="52"/>
      <c r="N119" s="52"/>
      <c r="O119" s="112"/>
      <c r="P119" s="121" t="e">
        <f t="shared" si="19"/>
        <v>#DIV/0!</v>
      </c>
      <c r="Q119" s="116"/>
      <c r="R119" s="135"/>
      <c r="S119" s="135"/>
      <c r="T119" s="135"/>
      <c r="U119" s="135"/>
      <c r="V119" s="135"/>
      <c r="W119" s="135"/>
      <c r="X119" s="135"/>
      <c r="Y119" s="135"/>
      <c r="Z119" s="135"/>
      <c r="AA119" s="135"/>
      <c r="AB119" s="135"/>
      <c r="AC119" s="135"/>
      <c r="AD119" s="135"/>
      <c r="AE119" s="135"/>
      <c r="AF119" s="135"/>
      <c r="AG119" s="135"/>
      <c r="AH119" s="135"/>
      <c r="AI119" s="135"/>
      <c r="AJ119" s="117"/>
      <c r="AK119" s="117"/>
      <c r="AL119" s="117"/>
      <c r="AM119" s="117"/>
      <c r="AN119" s="117"/>
      <c r="AO119" s="117"/>
      <c r="AP119" s="117"/>
      <c r="AQ119" s="117"/>
      <c r="AR119" s="117"/>
      <c r="AS119" s="117"/>
      <c r="AT119" s="117"/>
    </row>
    <row r="120" spans="1:46" s="6" customFormat="1" ht="12" customHeight="1" x14ac:dyDescent="0.2">
      <c r="A120" s="18" t="s">
        <v>154</v>
      </c>
      <c r="B120" s="81" t="s">
        <v>13</v>
      </c>
      <c r="C120" s="15"/>
      <c r="D120" s="88"/>
      <c r="E120" s="94">
        <f t="shared" si="18"/>
        <v>0</v>
      </c>
      <c r="F120" s="91"/>
      <c r="G120" s="53"/>
      <c r="H120" s="53"/>
      <c r="I120" s="102"/>
      <c r="J120" s="14"/>
      <c r="K120" s="94">
        <f>SUM(L120:O120)</f>
        <v>0</v>
      </c>
      <c r="L120" s="79"/>
      <c r="M120" s="52"/>
      <c r="N120" s="52"/>
      <c r="O120" s="112"/>
      <c r="P120" s="121" t="e">
        <f t="shared" si="19"/>
        <v>#DIV/0!</v>
      </c>
      <c r="Q120" s="116"/>
      <c r="R120" s="135"/>
      <c r="S120" s="135"/>
      <c r="T120" s="135"/>
      <c r="U120" s="135"/>
      <c r="V120" s="135"/>
      <c r="W120" s="135"/>
      <c r="X120" s="135"/>
      <c r="Y120" s="135"/>
      <c r="Z120" s="135"/>
      <c r="AA120" s="135"/>
      <c r="AB120" s="135"/>
      <c r="AC120" s="135"/>
      <c r="AD120" s="135"/>
      <c r="AE120" s="135"/>
      <c r="AF120" s="135"/>
      <c r="AG120" s="135"/>
      <c r="AH120" s="135"/>
      <c r="AI120" s="135"/>
      <c r="AJ120" s="117"/>
      <c r="AK120" s="117"/>
      <c r="AL120" s="117"/>
      <c r="AM120" s="117"/>
      <c r="AN120" s="117"/>
      <c r="AO120" s="117"/>
      <c r="AP120" s="117"/>
      <c r="AQ120" s="117"/>
      <c r="AR120" s="117"/>
      <c r="AS120" s="117"/>
      <c r="AT120" s="117"/>
    </row>
    <row r="121" spans="1:46" s="26" customFormat="1" x14ac:dyDescent="0.2">
      <c r="A121" s="20" t="s">
        <v>119</v>
      </c>
      <c r="B121" s="21" t="s">
        <v>26</v>
      </c>
      <c r="C121" s="20" t="s">
        <v>27</v>
      </c>
      <c r="D121" s="63"/>
      <c r="E121" s="64">
        <f t="shared" si="18"/>
        <v>0</v>
      </c>
      <c r="F121" s="64"/>
      <c r="G121" s="63"/>
      <c r="H121" s="64"/>
      <c r="I121" s="64"/>
      <c r="J121" s="64"/>
      <c r="K121" s="23">
        <f t="shared" si="16"/>
        <v>0</v>
      </c>
      <c r="L121" s="64"/>
      <c r="M121" s="64"/>
      <c r="N121" s="64"/>
      <c r="O121" s="64"/>
      <c r="P121" s="124" t="e">
        <f t="shared" si="19"/>
        <v>#DIV/0!</v>
      </c>
      <c r="Q121" s="41"/>
      <c r="R121" s="136"/>
      <c r="S121" s="136"/>
      <c r="T121" s="136"/>
      <c r="U121" s="136"/>
      <c r="V121" s="136"/>
      <c r="W121" s="136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/>
      <c r="AH121" s="136"/>
      <c r="AI121" s="136"/>
      <c r="AJ121" s="41"/>
      <c r="AK121" s="41"/>
      <c r="AL121" s="41"/>
      <c r="AM121" s="41"/>
      <c r="AN121" s="41"/>
      <c r="AO121" s="41"/>
      <c r="AP121" s="41"/>
      <c r="AQ121" s="41"/>
      <c r="AR121" s="41"/>
      <c r="AS121" s="41"/>
      <c r="AT121" s="41"/>
    </row>
    <row r="122" spans="1:46" s="48" customFormat="1" x14ac:dyDescent="0.2">
      <c r="A122" s="46"/>
      <c r="B122" s="47" t="s">
        <v>28</v>
      </c>
      <c r="C122" s="46" t="s">
        <v>102</v>
      </c>
      <c r="D122" s="55"/>
      <c r="E122" s="65">
        <f t="shared" si="18"/>
        <v>0</v>
      </c>
      <c r="F122" s="56"/>
      <c r="G122" s="56"/>
      <c r="H122" s="56"/>
      <c r="I122" s="56"/>
      <c r="J122" s="56"/>
      <c r="K122" s="10">
        <f t="shared" si="16"/>
        <v>0</v>
      </c>
      <c r="L122" s="66"/>
      <c r="M122" s="66"/>
      <c r="N122" s="66"/>
      <c r="O122" s="66"/>
      <c r="P122" s="127" t="e">
        <f t="shared" si="19"/>
        <v>#DIV/0!</v>
      </c>
      <c r="Q122" s="133"/>
      <c r="R122" s="136"/>
      <c r="S122" s="136"/>
      <c r="T122" s="136"/>
      <c r="U122" s="136"/>
      <c r="V122" s="136"/>
      <c r="W122" s="136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/>
      <c r="AH122" s="136"/>
      <c r="AI122" s="136"/>
      <c r="AJ122" s="133"/>
      <c r="AK122" s="133"/>
      <c r="AL122" s="133"/>
      <c r="AM122" s="133"/>
      <c r="AN122" s="133"/>
      <c r="AO122" s="133"/>
      <c r="AP122" s="133"/>
      <c r="AQ122" s="133"/>
      <c r="AR122" s="133"/>
      <c r="AS122" s="133"/>
      <c r="AT122" s="133"/>
    </row>
    <row r="123" spans="1:46" s="26" customFormat="1" x14ac:dyDescent="0.2">
      <c r="A123" s="20" t="s">
        <v>120</v>
      </c>
      <c r="B123" s="21" t="s">
        <v>23</v>
      </c>
      <c r="C123" s="20" t="s">
        <v>24</v>
      </c>
      <c r="D123" s="63">
        <v>7</v>
      </c>
      <c r="E123" s="23">
        <f t="shared" si="15"/>
        <v>760</v>
      </c>
      <c r="F123" s="24"/>
      <c r="G123" s="63"/>
      <c r="H123" s="24"/>
      <c r="I123" s="24">
        <v>760</v>
      </c>
      <c r="J123" s="64"/>
      <c r="K123" s="23">
        <f t="shared" si="16"/>
        <v>0</v>
      </c>
      <c r="L123" s="64"/>
      <c r="M123" s="64"/>
      <c r="N123" s="64"/>
      <c r="O123" s="64"/>
      <c r="P123" s="124">
        <f t="shared" si="19"/>
        <v>0</v>
      </c>
      <c r="Q123" s="41"/>
      <c r="R123" s="136"/>
      <c r="S123" s="136"/>
      <c r="T123" s="136"/>
      <c r="U123" s="136"/>
      <c r="V123" s="136"/>
      <c r="W123" s="136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/>
      <c r="AH123" s="136"/>
      <c r="AI123" s="136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  <c r="AT123" s="41"/>
    </row>
    <row r="124" spans="1:46" s="26" customFormat="1" x14ac:dyDescent="0.2">
      <c r="A124" s="27" t="s">
        <v>121</v>
      </c>
      <c r="B124" s="74" t="s">
        <v>33</v>
      </c>
      <c r="C124" s="20"/>
      <c r="D124" s="64"/>
      <c r="E124" s="23">
        <f t="shared" si="15"/>
        <v>54638.94</v>
      </c>
      <c r="F124" s="24"/>
      <c r="G124" s="24">
        <f>SUM(G126:G129)</f>
        <v>0</v>
      </c>
      <c r="H124" s="24">
        <f>SUM(H126:H129)</f>
        <v>0</v>
      </c>
      <c r="I124" s="24">
        <f>SUM(I126:I129)</f>
        <v>54638.94</v>
      </c>
      <c r="J124" s="25"/>
      <c r="K124" s="23">
        <f t="shared" si="16"/>
        <v>0</v>
      </c>
      <c r="L124" s="24">
        <f>SUM(L126:L129)</f>
        <v>0</v>
      </c>
      <c r="M124" s="24">
        <f>SUM(M126:M129)</f>
        <v>0</v>
      </c>
      <c r="N124" s="24">
        <f>SUM(N126:N129)</f>
        <v>0</v>
      </c>
      <c r="O124" s="24">
        <f>SUM(O126:O129)</f>
        <v>0</v>
      </c>
      <c r="P124" s="124">
        <f t="shared" si="19"/>
        <v>0</v>
      </c>
      <c r="Q124" s="41"/>
      <c r="R124" s="136"/>
      <c r="S124" s="136"/>
      <c r="T124" s="136"/>
      <c r="U124" s="136"/>
      <c r="V124" s="136"/>
      <c r="W124" s="136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6"/>
      <c r="AJ124" s="41"/>
      <c r="AK124" s="41"/>
      <c r="AL124" s="41"/>
      <c r="AM124" s="41"/>
      <c r="AN124" s="41"/>
      <c r="AO124" s="41"/>
      <c r="AP124" s="41"/>
      <c r="AQ124" s="41"/>
      <c r="AR124" s="41"/>
      <c r="AS124" s="41"/>
      <c r="AT124" s="41"/>
    </row>
    <row r="125" spans="1:46" s="6" customFormat="1" x14ac:dyDescent="0.2">
      <c r="A125" s="75"/>
      <c r="B125" s="84" t="s">
        <v>9</v>
      </c>
      <c r="C125" s="82"/>
      <c r="D125" s="84"/>
      <c r="E125" s="95"/>
      <c r="F125" s="98"/>
      <c r="G125" s="70"/>
      <c r="H125" s="70"/>
      <c r="I125" s="109"/>
      <c r="J125" s="110"/>
      <c r="K125" s="95"/>
      <c r="L125" s="98"/>
      <c r="M125" s="70"/>
      <c r="N125" s="70"/>
      <c r="O125" s="109"/>
      <c r="P125" s="125"/>
      <c r="Q125" s="116"/>
      <c r="R125" s="135"/>
      <c r="S125" s="135"/>
      <c r="T125" s="135"/>
      <c r="U125" s="135"/>
      <c r="V125" s="135"/>
      <c r="W125" s="135"/>
      <c r="X125" s="135"/>
      <c r="Y125" s="135"/>
      <c r="Z125" s="135"/>
      <c r="AA125" s="135"/>
      <c r="AB125" s="135"/>
      <c r="AC125" s="135"/>
      <c r="AD125" s="135"/>
      <c r="AE125" s="135"/>
      <c r="AF125" s="135"/>
      <c r="AG125" s="135"/>
      <c r="AH125" s="135"/>
      <c r="AI125" s="135"/>
      <c r="AJ125" s="117"/>
      <c r="AK125" s="117"/>
      <c r="AL125" s="117"/>
      <c r="AM125" s="117"/>
      <c r="AN125" s="117"/>
      <c r="AO125" s="117"/>
      <c r="AP125" s="117"/>
      <c r="AQ125" s="117"/>
      <c r="AR125" s="117"/>
      <c r="AS125" s="117"/>
      <c r="AT125" s="117"/>
    </row>
    <row r="126" spans="1:46" s="6" customFormat="1" ht="11.25" customHeight="1" x14ac:dyDescent="0.2">
      <c r="A126" s="17" t="s">
        <v>155</v>
      </c>
      <c r="B126" s="80" t="s">
        <v>47</v>
      </c>
      <c r="C126" s="12" t="s">
        <v>24</v>
      </c>
      <c r="D126" s="87">
        <v>2</v>
      </c>
      <c r="E126" s="93">
        <f t="shared" ref="E126:E132" si="20">SUM(F126:I126)</f>
        <v>12955.02</v>
      </c>
      <c r="F126" s="91"/>
      <c r="G126" s="53">
        <v>0</v>
      </c>
      <c r="H126" s="53"/>
      <c r="I126" s="102">
        <v>12955.02</v>
      </c>
      <c r="J126" s="14"/>
      <c r="K126" s="93">
        <f t="shared" ref="K126:K132" si="21">SUM(L126:O126)</f>
        <v>0</v>
      </c>
      <c r="L126" s="79"/>
      <c r="M126" s="52"/>
      <c r="N126" s="52"/>
      <c r="O126" s="112"/>
      <c r="P126" s="121">
        <f t="shared" ref="P126:P133" si="22">K126/E126*100</f>
        <v>0</v>
      </c>
      <c r="Q126" s="116"/>
      <c r="R126" s="135"/>
      <c r="S126" s="135"/>
      <c r="T126" s="135"/>
      <c r="U126" s="135"/>
      <c r="V126" s="135"/>
      <c r="W126" s="135"/>
      <c r="X126" s="135"/>
      <c r="Y126" s="135"/>
      <c r="Z126" s="135"/>
      <c r="AA126" s="135"/>
      <c r="AB126" s="135"/>
      <c r="AC126" s="135"/>
      <c r="AD126" s="135"/>
      <c r="AE126" s="135"/>
      <c r="AF126" s="135"/>
      <c r="AG126" s="135"/>
      <c r="AH126" s="135"/>
      <c r="AI126" s="135"/>
      <c r="AJ126" s="117"/>
      <c r="AK126" s="117"/>
      <c r="AL126" s="117"/>
      <c r="AM126" s="117"/>
      <c r="AN126" s="117"/>
      <c r="AO126" s="117"/>
      <c r="AP126" s="117"/>
      <c r="AQ126" s="117"/>
      <c r="AR126" s="117"/>
      <c r="AS126" s="117"/>
      <c r="AT126" s="117"/>
    </row>
    <row r="127" spans="1:46" s="6" customFormat="1" ht="12" customHeight="1" x14ac:dyDescent="0.2">
      <c r="A127" s="17" t="s">
        <v>156</v>
      </c>
      <c r="B127" s="80" t="s">
        <v>48</v>
      </c>
      <c r="C127" s="12" t="s">
        <v>24</v>
      </c>
      <c r="D127" s="87"/>
      <c r="E127" s="93">
        <f t="shared" si="20"/>
        <v>0</v>
      </c>
      <c r="F127" s="91"/>
      <c r="G127" s="53"/>
      <c r="H127" s="53"/>
      <c r="I127" s="102"/>
      <c r="J127" s="14"/>
      <c r="K127" s="93">
        <f t="shared" si="21"/>
        <v>0</v>
      </c>
      <c r="L127" s="79"/>
      <c r="M127" s="52"/>
      <c r="N127" s="52"/>
      <c r="O127" s="112"/>
      <c r="P127" s="121" t="e">
        <f t="shared" si="22"/>
        <v>#DIV/0!</v>
      </c>
      <c r="Q127" s="116"/>
      <c r="R127" s="138"/>
      <c r="S127" s="135"/>
      <c r="T127" s="135"/>
      <c r="U127" s="135"/>
      <c r="V127" s="135"/>
      <c r="W127" s="135"/>
      <c r="X127" s="135"/>
      <c r="Y127" s="135"/>
      <c r="Z127" s="135"/>
      <c r="AA127" s="135"/>
      <c r="AB127" s="135"/>
      <c r="AC127" s="135"/>
      <c r="AD127" s="135"/>
      <c r="AE127" s="135"/>
      <c r="AF127" s="135"/>
      <c r="AG127" s="135"/>
      <c r="AH127" s="135"/>
      <c r="AI127" s="135"/>
      <c r="AJ127" s="117"/>
      <c r="AK127" s="117"/>
      <c r="AL127" s="117"/>
      <c r="AM127" s="117"/>
      <c r="AN127" s="117"/>
      <c r="AO127" s="117"/>
      <c r="AP127" s="117"/>
      <c r="AQ127" s="117"/>
      <c r="AR127" s="117"/>
      <c r="AS127" s="117"/>
      <c r="AT127" s="117"/>
    </row>
    <row r="128" spans="1:46" s="6" customFormat="1" ht="11.25" customHeight="1" x14ac:dyDescent="0.2">
      <c r="A128" s="17" t="s">
        <v>157</v>
      </c>
      <c r="B128" s="80" t="s">
        <v>49</v>
      </c>
      <c r="C128" s="12" t="s">
        <v>24</v>
      </c>
      <c r="D128" s="87">
        <v>3</v>
      </c>
      <c r="E128" s="93">
        <f t="shared" si="20"/>
        <v>30</v>
      </c>
      <c r="F128" s="91"/>
      <c r="G128" s="53"/>
      <c r="H128" s="53"/>
      <c r="I128" s="102">
        <v>30</v>
      </c>
      <c r="J128" s="14"/>
      <c r="K128" s="93">
        <f t="shared" si="21"/>
        <v>0</v>
      </c>
      <c r="L128" s="79"/>
      <c r="M128" s="52"/>
      <c r="N128" s="52"/>
      <c r="O128" s="112"/>
      <c r="P128" s="121">
        <f t="shared" si="22"/>
        <v>0</v>
      </c>
      <c r="Q128" s="116"/>
      <c r="R128" s="135"/>
      <c r="S128" s="135"/>
      <c r="T128" s="135"/>
      <c r="U128" s="135"/>
      <c r="V128" s="135"/>
      <c r="W128" s="135"/>
      <c r="X128" s="135"/>
      <c r="Y128" s="135"/>
      <c r="Z128" s="135"/>
      <c r="AA128" s="135"/>
      <c r="AB128" s="135"/>
      <c r="AC128" s="135"/>
      <c r="AD128" s="135"/>
      <c r="AE128" s="135"/>
      <c r="AF128" s="135"/>
      <c r="AG128" s="135"/>
      <c r="AH128" s="135"/>
      <c r="AI128" s="135"/>
      <c r="AJ128" s="117"/>
      <c r="AK128" s="117"/>
      <c r="AL128" s="117"/>
      <c r="AM128" s="117"/>
      <c r="AN128" s="117"/>
      <c r="AO128" s="117"/>
      <c r="AP128" s="117"/>
      <c r="AQ128" s="117"/>
      <c r="AR128" s="117"/>
      <c r="AS128" s="117"/>
      <c r="AT128" s="117"/>
    </row>
    <row r="129" spans="1:46" s="6" customFormat="1" ht="28.5" customHeight="1" x14ac:dyDescent="0.2">
      <c r="A129" s="18" t="s">
        <v>158</v>
      </c>
      <c r="B129" s="115" t="s">
        <v>162</v>
      </c>
      <c r="C129" s="15" t="s">
        <v>24</v>
      </c>
      <c r="D129" s="87">
        <v>47</v>
      </c>
      <c r="E129" s="94">
        <f t="shared" si="20"/>
        <v>41653.919999999998</v>
      </c>
      <c r="F129" s="91"/>
      <c r="G129" s="53">
        <v>0</v>
      </c>
      <c r="H129" s="53"/>
      <c r="I129" s="102">
        <v>41653.919999999998</v>
      </c>
      <c r="J129" s="14"/>
      <c r="K129" s="94">
        <f t="shared" si="21"/>
        <v>0</v>
      </c>
      <c r="L129" s="79"/>
      <c r="M129" s="52"/>
      <c r="N129" s="52"/>
      <c r="O129" s="112"/>
      <c r="P129" s="121">
        <f t="shared" si="22"/>
        <v>0</v>
      </c>
      <c r="Q129" s="116"/>
      <c r="R129" s="135"/>
      <c r="S129" s="135"/>
      <c r="T129" s="135"/>
      <c r="U129" s="135"/>
      <c r="V129" s="135"/>
      <c r="W129" s="135"/>
      <c r="X129" s="135"/>
      <c r="Y129" s="135"/>
      <c r="Z129" s="135"/>
      <c r="AA129" s="135"/>
      <c r="AB129" s="135"/>
      <c r="AC129" s="135"/>
      <c r="AD129" s="135"/>
      <c r="AE129" s="135"/>
      <c r="AF129" s="135"/>
      <c r="AG129" s="135"/>
      <c r="AH129" s="135"/>
      <c r="AI129" s="135"/>
      <c r="AJ129" s="117"/>
      <c r="AK129" s="117"/>
      <c r="AL129" s="117"/>
      <c r="AM129" s="117"/>
      <c r="AN129" s="117"/>
      <c r="AO129" s="117"/>
      <c r="AP129" s="117"/>
      <c r="AQ129" s="117"/>
      <c r="AR129" s="117"/>
      <c r="AS129" s="117"/>
      <c r="AT129" s="117"/>
    </row>
    <row r="130" spans="1:46" s="26" customFormat="1" ht="17.25" customHeight="1" x14ac:dyDescent="0.2">
      <c r="A130" s="41" t="s">
        <v>122</v>
      </c>
      <c r="B130" s="49" t="s">
        <v>34</v>
      </c>
      <c r="C130" s="42" t="s">
        <v>24</v>
      </c>
      <c r="D130" s="67"/>
      <c r="E130" s="50">
        <f t="shared" si="20"/>
        <v>0</v>
      </c>
      <c r="F130" s="62"/>
      <c r="G130" s="62"/>
      <c r="H130" s="62"/>
      <c r="I130" s="62"/>
      <c r="J130" s="62"/>
      <c r="K130" s="44">
        <f t="shared" si="21"/>
        <v>0</v>
      </c>
      <c r="L130" s="62"/>
      <c r="M130" s="62"/>
      <c r="N130" s="62"/>
      <c r="O130" s="62"/>
      <c r="P130" s="126" t="e">
        <f t="shared" si="22"/>
        <v>#DIV/0!</v>
      </c>
      <c r="Q130" s="41"/>
      <c r="R130" s="136"/>
      <c r="S130" s="136"/>
      <c r="T130" s="136"/>
      <c r="U130" s="136"/>
      <c r="V130" s="136"/>
      <c r="W130" s="136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/>
      <c r="AH130" s="136"/>
      <c r="AI130" s="136"/>
      <c r="AJ130" s="41"/>
      <c r="AK130" s="41"/>
      <c r="AL130" s="41"/>
      <c r="AM130" s="41"/>
      <c r="AN130" s="41"/>
      <c r="AO130" s="41"/>
      <c r="AP130" s="41"/>
      <c r="AQ130" s="41"/>
      <c r="AR130" s="41"/>
      <c r="AS130" s="41"/>
      <c r="AT130" s="41"/>
    </row>
    <row r="131" spans="1:46" s="26" customFormat="1" ht="40.5" customHeight="1" x14ac:dyDescent="0.2">
      <c r="A131" s="41" t="s">
        <v>123</v>
      </c>
      <c r="B131" s="49" t="s">
        <v>98</v>
      </c>
      <c r="C131" s="41" t="s">
        <v>14</v>
      </c>
      <c r="D131" s="67"/>
      <c r="E131" s="50">
        <f t="shared" si="20"/>
        <v>0</v>
      </c>
      <c r="F131" s="62"/>
      <c r="G131" s="62"/>
      <c r="H131" s="62"/>
      <c r="I131" s="62"/>
      <c r="J131" s="62"/>
      <c r="K131" s="44">
        <f t="shared" si="21"/>
        <v>0</v>
      </c>
      <c r="L131" s="62"/>
      <c r="M131" s="62"/>
      <c r="N131" s="62"/>
      <c r="O131" s="62"/>
      <c r="P131" s="126" t="e">
        <f t="shared" si="22"/>
        <v>#DIV/0!</v>
      </c>
      <c r="Q131" s="41"/>
      <c r="R131" s="136"/>
      <c r="S131" s="136"/>
      <c r="T131" s="136"/>
      <c r="U131" s="136"/>
      <c r="V131" s="136"/>
      <c r="W131" s="136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/>
      <c r="AH131" s="136"/>
      <c r="AI131" s="136"/>
      <c r="AJ131" s="41"/>
      <c r="AK131" s="41"/>
      <c r="AL131" s="41"/>
      <c r="AM131" s="41"/>
      <c r="AN131" s="41"/>
      <c r="AO131" s="41"/>
      <c r="AP131" s="41"/>
      <c r="AQ131" s="41"/>
      <c r="AR131" s="41"/>
      <c r="AS131" s="41"/>
      <c r="AT131" s="41"/>
    </row>
    <row r="132" spans="1:46" s="26" customFormat="1" ht="19.5" customHeight="1" x14ac:dyDescent="0.2">
      <c r="A132" s="41" t="s">
        <v>124</v>
      </c>
      <c r="B132" s="49" t="s">
        <v>99</v>
      </c>
      <c r="C132" s="42" t="s">
        <v>24</v>
      </c>
      <c r="D132" s="67">
        <f>AM132</f>
        <v>0</v>
      </c>
      <c r="E132" s="50">
        <f t="shared" si="20"/>
        <v>8163.7</v>
      </c>
      <c r="F132" s="62"/>
      <c r="G132" s="62">
        <f>AC132</f>
        <v>0</v>
      </c>
      <c r="H132" s="62">
        <v>0</v>
      </c>
      <c r="I132" s="62">
        <v>8163.7</v>
      </c>
      <c r="J132" s="62"/>
      <c r="K132" s="44">
        <f t="shared" si="21"/>
        <v>0</v>
      </c>
      <c r="L132" s="62"/>
      <c r="M132" s="62"/>
      <c r="N132" s="62"/>
      <c r="O132" s="62"/>
      <c r="P132" s="126">
        <f t="shared" si="22"/>
        <v>0</v>
      </c>
      <c r="Q132" s="41"/>
      <c r="R132" s="136"/>
      <c r="S132" s="136"/>
      <c r="T132" s="136"/>
      <c r="U132" s="136"/>
      <c r="V132" s="136"/>
      <c r="W132" s="136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/>
      <c r="AH132" s="136"/>
      <c r="AI132" s="136"/>
      <c r="AJ132" s="41"/>
      <c r="AK132" s="41"/>
      <c r="AL132" s="41"/>
      <c r="AM132" s="41"/>
      <c r="AN132" s="41"/>
      <c r="AO132" s="41"/>
      <c r="AP132" s="41"/>
      <c r="AQ132" s="41"/>
      <c r="AR132" s="41"/>
      <c r="AS132" s="41"/>
      <c r="AT132" s="41"/>
    </row>
    <row r="133" spans="1:46" s="26" customFormat="1" ht="23.25" customHeight="1" x14ac:dyDescent="0.2">
      <c r="A133" s="41"/>
      <c r="B133" s="49" t="s">
        <v>97</v>
      </c>
      <c r="C133" s="42"/>
      <c r="D133" s="43"/>
      <c r="E133" s="45">
        <f>E9+E46+E54+E60+E67+E73+E79+E85+E90+E96+E102+E108+E114+E115+E121+E122+E123+E124+E130+E131+E132</f>
        <v>263843.10000000003</v>
      </c>
      <c r="F133" s="45">
        <f>F9+F46+F54+F60+F67+F73+F79+F85+F90+F96+F102+F108+F114+F115+F121+F122+F123+F124+F130+F131+F132</f>
        <v>0</v>
      </c>
      <c r="G133" s="45">
        <f>G9+G46+G54+G60+G67+G73+G79+G85+G90+G96+G102+G108+G114+G115+G121+G122+G123+G124+G130+G131+G132</f>
        <v>15750.78</v>
      </c>
      <c r="H133" s="45">
        <f>H9+H46+H54+H60+H67+H73+H79+H85+H90+H96+H102+H108+H114+H115+H121+H122+H123+H124+H130+H131+H132</f>
        <v>900.85</v>
      </c>
      <c r="I133" s="45">
        <f>I9+I46+I54+I60+I67+I73+I79+I85+I90+I96+I102+I108+I114+I115+I121+I122+I123+I124+I130+I131+I132</f>
        <v>247191.47000000003</v>
      </c>
      <c r="J133" s="51"/>
      <c r="K133" s="45">
        <f>K9+K46+K54+K60+K67+K73+K79+K85+K90+K96+K102+K108+K114+K115+K121+K122+K123+K124+K130+K131+K132</f>
        <v>0</v>
      </c>
      <c r="L133" s="45">
        <f>L9+L46+L54+L60+L67+L73+L79+L85+L90+L96+L102+L108+L114+L115+L121+L122+L123+L124+L130+L131+L132</f>
        <v>0</v>
      </c>
      <c r="M133" s="45">
        <f>M9+M46+M54+M60+M67+M73+M79+M85+M90+M96+M102+M108+M114+M115+M121+M122+M123+M124+M130+M131+M132</f>
        <v>0</v>
      </c>
      <c r="N133" s="45">
        <f>N9+N46+N54+N60+N67+N73+N79+N85+N90+N96+N102+N108+N114+N115+N121+N122+N123+N124+N130+N131+N132</f>
        <v>0</v>
      </c>
      <c r="O133" s="45">
        <f>O9+O46+O54+O60+O67+O73+O79+O85+O90+O96+O102+O108+O114+O115+O121+O122+O123+O124+O130+O131+O132</f>
        <v>0</v>
      </c>
      <c r="P133" s="126">
        <f t="shared" si="22"/>
        <v>0</v>
      </c>
      <c r="Q133" s="41"/>
      <c r="R133" s="136"/>
      <c r="S133" s="136"/>
      <c r="T133" s="136"/>
      <c r="U133" s="136"/>
      <c r="V133" s="136"/>
      <c r="W133" s="136"/>
      <c r="X133" s="136"/>
      <c r="Y133" s="136"/>
      <c r="Z133" s="136"/>
      <c r="AA133" s="136"/>
      <c r="AB133" s="136"/>
      <c r="AC133" s="136"/>
      <c r="AD133" s="136"/>
      <c r="AE133" s="136"/>
      <c r="AF133" s="136"/>
      <c r="AG133" s="136"/>
      <c r="AH133" s="136"/>
      <c r="AI133" s="136"/>
      <c r="AJ133" s="41"/>
      <c r="AK133" s="41"/>
      <c r="AL133" s="41"/>
      <c r="AM133" s="41"/>
      <c r="AN133" s="41"/>
      <c r="AO133" s="41"/>
      <c r="AP133" s="41"/>
      <c r="AQ133" s="41"/>
      <c r="AR133" s="41"/>
      <c r="AS133" s="41"/>
      <c r="AT133" s="41"/>
    </row>
    <row r="134" spans="1:46" ht="28.5" customHeight="1" x14ac:dyDescent="0.2">
      <c r="B134" s="1" t="s">
        <v>163</v>
      </c>
      <c r="D134" s="28"/>
      <c r="E134" s="28"/>
      <c r="G134" s="29"/>
      <c r="H134" s="29"/>
      <c r="I134" s="29"/>
      <c r="J134" s="28"/>
      <c r="K134" s="30"/>
      <c r="L134" s="30"/>
      <c r="M134" s="30"/>
      <c r="N134" s="30"/>
      <c r="O134" s="30"/>
      <c r="Q134" s="128"/>
      <c r="R134" s="134"/>
      <c r="S134" s="134"/>
      <c r="T134" s="134"/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34"/>
      <c r="AF134" s="134"/>
      <c r="AG134" s="134"/>
      <c r="AH134" s="134"/>
      <c r="AI134" s="134"/>
      <c r="AJ134" s="128"/>
      <c r="AK134" s="128"/>
      <c r="AL134" s="128"/>
      <c r="AM134" s="128"/>
      <c r="AN134" s="128"/>
      <c r="AO134" s="128"/>
      <c r="AP134" s="128"/>
      <c r="AQ134" s="128"/>
      <c r="AR134" s="128"/>
      <c r="AS134" s="128"/>
      <c r="AT134" s="128"/>
    </row>
    <row r="135" spans="1:46" x14ac:dyDescent="0.2"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Q135" s="128"/>
      <c r="R135" s="134"/>
      <c r="S135" s="134"/>
      <c r="T135" s="134"/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  <c r="AF135" s="134"/>
      <c r="AG135" s="134"/>
      <c r="AH135" s="134"/>
      <c r="AI135" s="134"/>
      <c r="AJ135" s="128"/>
      <c r="AK135" s="128"/>
      <c r="AL135" s="128"/>
      <c r="AM135" s="128"/>
      <c r="AN135" s="128"/>
      <c r="AO135" s="128"/>
      <c r="AP135" s="128"/>
      <c r="AQ135" s="128"/>
      <c r="AR135" s="128"/>
      <c r="AS135" s="128"/>
      <c r="AT135" s="128"/>
    </row>
    <row r="136" spans="1:46" x14ac:dyDescent="0.2">
      <c r="D136" s="28"/>
      <c r="E136" s="31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Q136" s="128"/>
      <c r="R136" s="134"/>
      <c r="S136" s="134"/>
      <c r="T136" s="134"/>
      <c r="U136" s="134"/>
      <c r="V136" s="134"/>
      <c r="W136" s="134"/>
      <c r="X136" s="134"/>
      <c r="Y136" s="134"/>
      <c r="Z136" s="134"/>
      <c r="AA136" s="134"/>
      <c r="AB136" s="134"/>
      <c r="AC136" s="134"/>
      <c r="AD136" s="134"/>
      <c r="AE136" s="134"/>
      <c r="AF136" s="134"/>
      <c r="AG136" s="134"/>
      <c r="AH136" s="134"/>
      <c r="AI136" s="134"/>
      <c r="AJ136" s="128"/>
      <c r="AK136" s="128"/>
      <c r="AL136" s="128"/>
      <c r="AM136" s="128"/>
      <c r="AN136" s="128"/>
      <c r="AO136" s="128"/>
      <c r="AP136" s="128"/>
      <c r="AQ136" s="128"/>
      <c r="AR136" s="128"/>
      <c r="AS136" s="128"/>
      <c r="AT136" s="128"/>
    </row>
    <row r="137" spans="1:46" x14ac:dyDescent="0.2"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Q137" s="128"/>
      <c r="R137" s="134"/>
      <c r="S137" s="134"/>
      <c r="T137" s="134"/>
      <c r="U137" s="134"/>
      <c r="V137" s="134"/>
      <c r="W137" s="134"/>
      <c r="X137" s="134"/>
      <c r="Y137" s="134"/>
      <c r="Z137" s="134"/>
      <c r="AA137" s="134"/>
      <c r="AB137" s="134"/>
      <c r="AC137" s="134"/>
      <c r="AD137" s="134"/>
      <c r="AE137" s="134"/>
      <c r="AF137" s="134"/>
      <c r="AG137" s="134"/>
      <c r="AH137" s="134"/>
      <c r="AI137" s="134"/>
      <c r="AJ137" s="128"/>
      <c r="AK137" s="128"/>
      <c r="AL137" s="128"/>
      <c r="AM137" s="128"/>
      <c r="AN137" s="128"/>
      <c r="AO137" s="128"/>
      <c r="AP137" s="128"/>
      <c r="AQ137" s="128"/>
      <c r="AR137" s="128"/>
      <c r="AS137" s="128"/>
      <c r="AT137" s="128"/>
    </row>
    <row r="138" spans="1:46" x14ac:dyDescent="0.2"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31"/>
    </row>
    <row r="139" spans="1:46" x14ac:dyDescent="0.2"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31"/>
    </row>
    <row r="140" spans="1:46" x14ac:dyDescent="0.2"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</row>
    <row r="141" spans="1:46" x14ac:dyDescent="0.2"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</row>
    <row r="142" spans="1:46" x14ac:dyDescent="0.2"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</row>
    <row r="143" spans="1:46" x14ac:dyDescent="0.2"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</row>
    <row r="144" spans="1:46" x14ac:dyDescent="0.2"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</row>
    <row r="145" spans="4:15" x14ac:dyDescent="0.2"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</row>
    <row r="146" spans="4:15" x14ac:dyDescent="0.2"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</row>
    <row r="147" spans="4:15" x14ac:dyDescent="0.2"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</row>
    <row r="148" spans="4:15" x14ac:dyDescent="0.2"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</row>
    <row r="149" spans="4:15" x14ac:dyDescent="0.2"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</row>
    <row r="150" spans="4:15" x14ac:dyDescent="0.2"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</row>
    <row r="151" spans="4:15" x14ac:dyDescent="0.2"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</row>
    <row r="152" spans="4:15" x14ac:dyDescent="0.2"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</row>
    <row r="153" spans="4:15" x14ac:dyDescent="0.2"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</row>
    <row r="154" spans="4:15" x14ac:dyDescent="0.2"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</row>
    <row r="155" spans="4:15" x14ac:dyDescent="0.2"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</row>
    <row r="156" spans="4:15" x14ac:dyDescent="0.2"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</row>
    <row r="157" spans="4:15" x14ac:dyDescent="0.2"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</row>
    <row r="158" spans="4:15" x14ac:dyDescent="0.2"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</row>
    <row r="159" spans="4:15" x14ac:dyDescent="0.2"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</row>
    <row r="160" spans="4:15" x14ac:dyDescent="0.2"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</row>
    <row r="161" spans="4:15" x14ac:dyDescent="0.2"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</row>
    <row r="162" spans="4:15" x14ac:dyDescent="0.2"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</row>
    <row r="163" spans="4:15" x14ac:dyDescent="0.2"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</row>
    <row r="164" spans="4:15" x14ac:dyDescent="0.2"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</row>
    <row r="165" spans="4:15" x14ac:dyDescent="0.2"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</row>
    <row r="166" spans="4:15" x14ac:dyDescent="0.2"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</row>
    <row r="167" spans="4:15" x14ac:dyDescent="0.2"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</row>
    <row r="168" spans="4:15" x14ac:dyDescent="0.2"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</row>
    <row r="169" spans="4:15" x14ac:dyDescent="0.2"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</row>
    <row r="170" spans="4:15" x14ac:dyDescent="0.2"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</row>
    <row r="171" spans="4:15" x14ac:dyDescent="0.2"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</row>
    <row r="172" spans="4:15" x14ac:dyDescent="0.2"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</row>
    <row r="173" spans="4:15" x14ac:dyDescent="0.2"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</row>
    <row r="174" spans="4:15" x14ac:dyDescent="0.2"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</row>
    <row r="175" spans="4:15" x14ac:dyDescent="0.2"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</row>
    <row r="176" spans="4:15" x14ac:dyDescent="0.2"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</row>
    <row r="177" spans="4:15" x14ac:dyDescent="0.2"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</row>
    <row r="178" spans="4:15" x14ac:dyDescent="0.2"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</row>
    <row r="179" spans="4:15" x14ac:dyDescent="0.2"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</row>
    <row r="180" spans="4:15" x14ac:dyDescent="0.2"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</row>
    <row r="181" spans="4:15" x14ac:dyDescent="0.2"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</row>
    <row r="182" spans="4:15" x14ac:dyDescent="0.2"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</row>
    <row r="183" spans="4:15" x14ac:dyDescent="0.2"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</row>
    <row r="184" spans="4:15" x14ac:dyDescent="0.2"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</row>
    <row r="185" spans="4:15" x14ac:dyDescent="0.2"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</row>
    <row r="186" spans="4:15" x14ac:dyDescent="0.2"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</row>
    <row r="187" spans="4:15" x14ac:dyDescent="0.2"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</row>
    <row r="188" spans="4:15" x14ac:dyDescent="0.2"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</row>
    <row r="189" spans="4:15" x14ac:dyDescent="0.2"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</row>
    <row r="190" spans="4:15" x14ac:dyDescent="0.2"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</row>
    <row r="191" spans="4:15" x14ac:dyDescent="0.2"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</row>
    <row r="192" spans="4:15" x14ac:dyDescent="0.2"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</row>
    <row r="193" spans="4:15" x14ac:dyDescent="0.2"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</row>
    <row r="194" spans="4:15" x14ac:dyDescent="0.2"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</row>
    <row r="195" spans="4:15" x14ac:dyDescent="0.2"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</row>
    <row r="196" spans="4:15" x14ac:dyDescent="0.2"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</row>
    <row r="197" spans="4:15" x14ac:dyDescent="0.2"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</row>
    <row r="198" spans="4:15" x14ac:dyDescent="0.2"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</row>
    <row r="199" spans="4:15" x14ac:dyDescent="0.2"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</row>
    <row r="200" spans="4:15" x14ac:dyDescent="0.2"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</row>
    <row r="201" spans="4:15" x14ac:dyDescent="0.2"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</row>
    <row r="202" spans="4:15" x14ac:dyDescent="0.2"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</row>
    <row r="203" spans="4:15" x14ac:dyDescent="0.2"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</row>
    <row r="204" spans="4:15" x14ac:dyDescent="0.2"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</row>
    <row r="205" spans="4:15" x14ac:dyDescent="0.2"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</row>
    <row r="206" spans="4:15" x14ac:dyDescent="0.2"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</row>
    <row r="207" spans="4:15" x14ac:dyDescent="0.2"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</row>
    <row r="208" spans="4:15" x14ac:dyDescent="0.2"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</row>
    <row r="209" spans="4:15" x14ac:dyDescent="0.2"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</row>
    <row r="210" spans="4:15" x14ac:dyDescent="0.2"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</row>
    <row r="211" spans="4:15" x14ac:dyDescent="0.2"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</row>
    <row r="212" spans="4:15" x14ac:dyDescent="0.2"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</row>
    <row r="213" spans="4:15" x14ac:dyDescent="0.2"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</row>
    <row r="214" spans="4:15" x14ac:dyDescent="0.2"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</row>
    <row r="215" spans="4:15" x14ac:dyDescent="0.2"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</row>
    <row r="216" spans="4:15" x14ac:dyDescent="0.2"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</row>
    <row r="217" spans="4:15" x14ac:dyDescent="0.2"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</row>
    <row r="218" spans="4:15" x14ac:dyDescent="0.2"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</row>
    <row r="219" spans="4:15" x14ac:dyDescent="0.2"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</row>
    <row r="220" spans="4:15" x14ac:dyDescent="0.2"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</row>
    <row r="221" spans="4:15" x14ac:dyDescent="0.2"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</row>
    <row r="222" spans="4:15" x14ac:dyDescent="0.2"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</row>
    <row r="223" spans="4:15" x14ac:dyDescent="0.2"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</row>
    <row r="224" spans="4:15" x14ac:dyDescent="0.2"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</row>
    <row r="225" spans="4:15" x14ac:dyDescent="0.2"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</row>
    <row r="226" spans="4:15" x14ac:dyDescent="0.2"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</row>
    <row r="227" spans="4:15" x14ac:dyDescent="0.2"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</row>
    <row r="228" spans="4:15" x14ac:dyDescent="0.2"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</row>
    <row r="229" spans="4:15" x14ac:dyDescent="0.2"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</row>
    <row r="230" spans="4:15" x14ac:dyDescent="0.2"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</row>
    <row r="231" spans="4:15" x14ac:dyDescent="0.2"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</row>
    <row r="232" spans="4:15" x14ac:dyDescent="0.2"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</row>
    <row r="233" spans="4:15" x14ac:dyDescent="0.2"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</row>
    <row r="234" spans="4:15" x14ac:dyDescent="0.2"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</row>
    <row r="235" spans="4:15" x14ac:dyDescent="0.2"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</row>
    <row r="236" spans="4:15" x14ac:dyDescent="0.2"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</row>
    <row r="237" spans="4:15" x14ac:dyDescent="0.2"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</row>
    <row r="238" spans="4:15" x14ac:dyDescent="0.2"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</row>
    <row r="239" spans="4:15" x14ac:dyDescent="0.2"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</row>
    <row r="240" spans="4:15" x14ac:dyDescent="0.2"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</row>
    <row r="241" spans="4:15" x14ac:dyDescent="0.2"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</row>
    <row r="242" spans="4:15" x14ac:dyDescent="0.2"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</row>
    <row r="243" spans="4:15" x14ac:dyDescent="0.2"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</row>
    <row r="244" spans="4:15" x14ac:dyDescent="0.2"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</row>
    <row r="245" spans="4:15" x14ac:dyDescent="0.2"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</row>
    <row r="246" spans="4:15" x14ac:dyDescent="0.2"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</row>
    <row r="247" spans="4:15" x14ac:dyDescent="0.2"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</row>
    <row r="248" spans="4:15" x14ac:dyDescent="0.2"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</row>
    <row r="249" spans="4:15" x14ac:dyDescent="0.2"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</row>
    <row r="250" spans="4:15" x14ac:dyDescent="0.2"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</row>
    <row r="251" spans="4:15" x14ac:dyDescent="0.2"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</row>
    <row r="252" spans="4:15" x14ac:dyDescent="0.2"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</row>
    <row r="253" spans="4:15" x14ac:dyDescent="0.2"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</row>
    <row r="254" spans="4:15" x14ac:dyDescent="0.2"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</row>
    <row r="255" spans="4:15" x14ac:dyDescent="0.2"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</row>
    <row r="256" spans="4:15" x14ac:dyDescent="0.2"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</row>
    <row r="257" spans="4:15" x14ac:dyDescent="0.2"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</row>
    <row r="258" spans="4:15" x14ac:dyDescent="0.2"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</row>
    <row r="259" spans="4:15" x14ac:dyDescent="0.2"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</row>
    <row r="260" spans="4:15" x14ac:dyDescent="0.2"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</row>
    <row r="261" spans="4:15" x14ac:dyDescent="0.2"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</row>
    <row r="262" spans="4:15" x14ac:dyDescent="0.2"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</row>
    <row r="263" spans="4:15" x14ac:dyDescent="0.2"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</row>
    <row r="264" spans="4:15" x14ac:dyDescent="0.2"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</row>
    <row r="265" spans="4:15" x14ac:dyDescent="0.2"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</row>
    <row r="266" spans="4:15" x14ac:dyDescent="0.2"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</row>
    <row r="267" spans="4:15" x14ac:dyDescent="0.2"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</row>
    <row r="268" spans="4:15" x14ac:dyDescent="0.2"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</row>
    <row r="269" spans="4:15" x14ac:dyDescent="0.2"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</row>
    <row r="270" spans="4:15" x14ac:dyDescent="0.2"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</row>
    <row r="271" spans="4:15" x14ac:dyDescent="0.2"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</row>
    <row r="272" spans="4:15" x14ac:dyDescent="0.2"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</row>
    <row r="273" spans="4:15" x14ac:dyDescent="0.2"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</row>
    <row r="274" spans="4:15" x14ac:dyDescent="0.2"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</row>
    <row r="275" spans="4:15" x14ac:dyDescent="0.2"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</row>
    <row r="276" spans="4:15" x14ac:dyDescent="0.2"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</row>
    <row r="277" spans="4:15" x14ac:dyDescent="0.2"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</row>
    <row r="278" spans="4:15" x14ac:dyDescent="0.2"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</row>
    <row r="279" spans="4:15" x14ac:dyDescent="0.2"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</row>
    <row r="280" spans="4:15" x14ac:dyDescent="0.2"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</row>
    <row r="281" spans="4:15" x14ac:dyDescent="0.2"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</row>
    <row r="282" spans="4:15" x14ac:dyDescent="0.2"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</row>
    <row r="283" spans="4:15" x14ac:dyDescent="0.2"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</row>
    <row r="284" spans="4:15" x14ac:dyDescent="0.2"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</row>
    <row r="285" spans="4:15" x14ac:dyDescent="0.2"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</row>
    <row r="286" spans="4:15" x14ac:dyDescent="0.2"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</row>
    <row r="287" spans="4:15" x14ac:dyDescent="0.2"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</row>
    <row r="288" spans="4:15" x14ac:dyDescent="0.2"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</row>
    <row r="289" spans="4:15" x14ac:dyDescent="0.2"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</row>
    <row r="290" spans="4:15" x14ac:dyDescent="0.2"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</row>
    <row r="291" spans="4:15" x14ac:dyDescent="0.2"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</row>
    <row r="292" spans="4:15" x14ac:dyDescent="0.2"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</row>
    <row r="293" spans="4:15" x14ac:dyDescent="0.2"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</row>
    <row r="294" spans="4:15" x14ac:dyDescent="0.2"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</row>
    <row r="295" spans="4:15" x14ac:dyDescent="0.2"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</row>
    <row r="296" spans="4:15" x14ac:dyDescent="0.2"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</row>
    <row r="297" spans="4:15" x14ac:dyDescent="0.2"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</row>
    <row r="298" spans="4:15" x14ac:dyDescent="0.2"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</row>
    <row r="299" spans="4:15" x14ac:dyDescent="0.2"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</row>
    <row r="300" spans="4:15" x14ac:dyDescent="0.2"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</row>
    <row r="301" spans="4:15" x14ac:dyDescent="0.2"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</row>
    <row r="302" spans="4:15" x14ac:dyDescent="0.2"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</row>
    <row r="303" spans="4:15" x14ac:dyDescent="0.2"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</row>
    <row r="304" spans="4:15" x14ac:dyDescent="0.2"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</row>
    <row r="305" spans="4:15" x14ac:dyDescent="0.2"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</row>
    <row r="306" spans="4:15" x14ac:dyDescent="0.2"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</row>
    <row r="307" spans="4:15" x14ac:dyDescent="0.2"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</row>
    <row r="308" spans="4:15" x14ac:dyDescent="0.2"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</row>
    <row r="309" spans="4:15" x14ac:dyDescent="0.2"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</row>
    <row r="310" spans="4:15" x14ac:dyDescent="0.2"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</row>
    <row r="311" spans="4:15" x14ac:dyDescent="0.2"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</row>
    <row r="312" spans="4:15" x14ac:dyDescent="0.2"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</row>
    <row r="313" spans="4:15" x14ac:dyDescent="0.2"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</row>
    <row r="314" spans="4:15" x14ac:dyDescent="0.2"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</row>
    <row r="315" spans="4:15" x14ac:dyDescent="0.2"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</row>
    <row r="316" spans="4:15" x14ac:dyDescent="0.2"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</row>
    <row r="317" spans="4:15" x14ac:dyDescent="0.2"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</row>
    <row r="318" spans="4:15" x14ac:dyDescent="0.2"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</row>
    <row r="319" spans="4:15" x14ac:dyDescent="0.2"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</row>
    <row r="320" spans="4:15" x14ac:dyDescent="0.2"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</row>
    <row r="321" spans="4:15" x14ac:dyDescent="0.2"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</row>
    <row r="322" spans="4:15" x14ac:dyDescent="0.2"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</row>
    <row r="323" spans="4:15" x14ac:dyDescent="0.2"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</row>
    <row r="324" spans="4:15" x14ac:dyDescent="0.2"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</row>
    <row r="325" spans="4:15" x14ac:dyDescent="0.2"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</row>
    <row r="326" spans="4:15" x14ac:dyDescent="0.2"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</row>
    <row r="327" spans="4:15" x14ac:dyDescent="0.2"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</row>
    <row r="328" spans="4:15" x14ac:dyDescent="0.2"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</row>
    <row r="329" spans="4:15" x14ac:dyDescent="0.2"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</row>
    <row r="330" spans="4:15" x14ac:dyDescent="0.2"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</row>
    <row r="331" spans="4:15" x14ac:dyDescent="0.2"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</row>
    <row r="332" spans="4:15" x14ac:dyDescent="0.2"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</row>
    <row r="333" spans="4:15" x14ac:dyDescent="0.2"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</row>
    <row r="334" spans="4:15" x14ac:dyDescent="0.2"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</row>
    <row r="335" spans="4:15" x14ac:dyDescent="0.2"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</row>
    <row r="336" spans="4:15" x14ac:dyDescent="0.2"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</row>
    <row r="337" spans="4:15" x14ac:dyDescent="0.2"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</row>
    <row r="338" spans="4:15" x14ac:dyDescent="0.2"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</row>
    <row r="339" spans="4:15" x14ac:dyDescent="0.2"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</row>
    <row r="340" spans="4:15" x14ac:dyDescent="0.2"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</row>
    <row r="341" spans="4:15" x14ac:dyDescent="0.2"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</row>
    <row r="342" spans="4:15" x14ac:dyDescent="0.2"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</row>
    <row r="343" spans="4:15" x14ac:dyDescent="0.2"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</row>
    <row r="344" spans="4:15" x14ac:dyDescent="0.2"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</row>
    <row r="345" spans="4:15" x14ac:dyDescent="0.2"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</row>
    <row r="346" spans="4:15" x14ac:dyDescent="0.2"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</row>
    <row r="347" spans="4:15" x14ac:dyDescent="0.2"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</row>
    <row r="348" spans="4:15" x14ac:dyDescent="0.2"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</row>
    <row r="349" spans="4:15" x14ac:dyDescent="0.2"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</row>
    <row r="350" spans="4:15" x14ac:dyDescent="0.2"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</row>
    <row r="351" spans="4:15" x14ac:dyDescent="0.2"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</row>
    <row r="352" spans="4:15" x14ac:dyDescent="0.2"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</row>
    <row r="353" spans="4:15" x14ac:dyDescent="0.2"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</row>
    <row r="354" spans="4:15" x14ac:dyDescent="0.2"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</row>
    <row r="355" spans="4:15" x14ac:dyDescent="0.2"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</row>
    <row r="356" spans="4:15" x14ac:dyDescent="0.2"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</row>
    <row r="357" spans="4:15" x14ac:dyDescent="0.2"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</row>
    <row r="358" spans="4:15" x14ac:dyDescent="0.2"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</row>
    <row r="359" spans="4:15" x14ac:dyDescent="0.2"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</row>
    <row r="360" spans="4:15" x14ac:dyDescent="0.2"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</row>
    <row r="361" spans="4:15" x14ac:dyDescent="0.2"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</row>
    <row r="362" spans="4:15" x14ac:dyDescent="0.2"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</row>
    <row r="363" spans="4:15" x14ac:dyDescent="0.2"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</row>
    <row r="364" spans="4:15" x14ac:dyDescent="0.2"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</row>
    <row r="365" spans="4:15" x14ac:dyDescent="0.2"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</row>
    <row r="366" spans="4:15" x14ac:dyDescent="0.2"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</row>
    <row r="367" spans="4:15" x14ac:dyDescent="0.2"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</row>
    <row r="368" spans="4:15" x14ac:dyDescent="0.2"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</row>
    <row r="369" spans="4:15" x14ac:dyDescent="0.2"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</row>
    <row r="370" spans="4:15" x14ac:dyDescent="0.2"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</row>
    <row r="371" spans="4:15" x14ac:dyDescent="0.2"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</row>
    <row r="372" spans="4:15" x14ac:dyDescent="0.2"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</row>
    <row r="373" spans="4:15" x14ac:dyDescent="0.2"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</row>
    <row r="374" spans="4:15" x14ac:dyDescent="0.2"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</row>
    <row r="375" spans="4:15" x14ac:dyDescent="0.2"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</row>
    <row r="376" spans="4:15" x14ac:dyDescent="0.2"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</row>
    <row r="377" spans="4:15" x14ac:dyDescent="0.2"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</row>
    <row r="378" spans="4:15" x14ac:dyDescent="0.2"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</row>
    <row r="379" spans="4:15" x14ac:dyDescent="0.2"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</row>
    <row r="380" spans="4:15" x14ac:dyDescent="0.2"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</row>
    <row r="381" spans="4:15" x14ac:dyDescent="0.2"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</row>
    <row r="382" spans="4:15" x14ac:dyDescent="0.2"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</row>
    <row r="383" spans="4:15" x14ac:dyDescent="0.2"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</row>
    <row r="384" spans="4:15" x14ac:dyDescent="0.2"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</row>
    <row r="385" spans="4:15" x14ac:dyDescent="0.2"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</row>
    <row r="386" spans="4:15" x14ac:dyDescent="0.2"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</row>
    <row r="387" spans="4:15" x14ac:dyDescent="0.2"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</row>
    <row r="388" spans="4:15" x14ac:dyDescent="0.2"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</row>
    <row r="389" spans="4:15" x14ac:dyDescent="0.2"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</row>
    <row r="390" spans="4:15" x14ac:dyDescent="0.2"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</row>
    <row r="391" spans="4:15" x14ac:dyDescent="0.2"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</row>
    <row r="392" spans="4:15" x14ac:dyDescent="0.2"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</row>
    <row r="393" spans="4:15" x14ac:dyDescent="0.2"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</row>
    <row r="394" spans="4:15" x14ac:dyDescent="0.2"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</row>
    <row r="395" spans="4:15" x14ac:dyDescent="0.2"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</row>
    <row r="396" spans="4:15" x14ac:dyDescent="0.2"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</row>
    <row r="397" spans="4:15" x14ac:dyDescent="0.2"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</row>
    <row r="398" spans="4:15" x14ac:dyDescent="0.2"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</row>
    <row r="399" spans="4:15" x14ac:dyDescent="0.2"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</row>
    <row r="400" spans="4:15" x14ac:dyDescent="0.2"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</row>
    <row r="401" spans="4:15" x14ac:dyDescent="0.2"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</row>
    <row r="402" spans="4:15" x14ac:dyDescent="0.2"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</row>
    <row r="403" spans="4:15" x14ac:dyDescent="0.2"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</row>
    <row r="404" spans="4:15" x14ac:dyDescent="0.2"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</row>
    <row r="405" spans="4:15" x14ac:dyDescent="0.2"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</row>
    <row r="406" spans="4:15" x14ac:dyDescent="0.2"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</row>
    <row r="407" spans="4:15" x14ac:dyDescent="0.2"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</row>
    <row r="408" spans="4:15" x14ac:dyDescent="0.2"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</row>
    <row r="409" spans="4:15" x14ac:dyDescent="0.2"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</row>
    <row r="410" spans="4:15" x14ac:dyDescent="0.2"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</row>
    <row r="411" spans="4:15" x14ac:dyDescent="0.2"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</row>
    <row r="412" spans="4:15" x14ac:dyDescent="0.2"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</row>
    <row r="413" spans="4:15" x14ac:dyDescent="0.2"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</row>
    <row r="414" spans="4:15" x14ac:dyDescent="0.2"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</row>
    <row r="415" spans="4:15" x14ac:dyDescent="0.2"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</row>
    <row r="416" spans="4:15" x14ac:dyDescent="0.2"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</row>
    <row r="417" spans="4:15" x14ac:dyDescent="0.2"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</row>
    <row r="418" spans="4:15" x14ac:dyDescent="0.2"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</row>
    <row r="419" spans="4:15" x14ac:dyDescent="0.2"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</row>
    <row r="420" spans="4:15" x14ac:dyDescent="0.2"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</row>
    <row r="421" spans="4:15" x14ac:dyDescent="0.2"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</row>
    <row r="422" spans="4:15" x14ac:dyDescent="0.2"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</row>
    <row r="423" spans="4:15" x14ac:dyDescent="0.2"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</row>
    <row r="424" spans="4:15" x14ac:dyDescent="0.2"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</row>
    <row r="425" spans="4:15" x14ac:dyDescent="0.2"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</row>
    <row r="426" spans="4:15" x14ac:dyDescent="0.2"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</row>
    <row r="427" spans="4:15" x14ac:dyDescent="0.2"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</row>
    <row r="428" spans="4:15" x14ac:dyDescent="0.2"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</row>
    <row r="429" spans="4:15" x14ac:dyDescent="0.2"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</row>
    <row r="430" spans="4:15" x14ac:dyDescent="0.2"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</row>
    <row r="431" spans="4:15" x14ac:dyDescent="0.2"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</row>
    <row r="432" spans="4:15" x14ac:dyDescent="0.2"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</row>
    <row r="433" spans="4:15" x14ac:dyDescent="0.2"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</row>
    <row r="434" spans="4:15" x14ac:dyDescent="0.2"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</row>
    <row r="435" spans="4:15" x14ac:dyDescent="0.2"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</row>
    <row r="436" spans="4:15" x14ac:dyDescent="0.2"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</row>
    <row r="437" spans="4:15" x14ac:dyDescent="0.2"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</row>
    <row r="438" spans="4:15" x14ac:dyDescent="0.2"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</row>
    <row r="439" spans="4:15" x14ac:dyDescent="0.2"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</row>
    <row r="440" spans="4:15" x14ac:dyDescent="0.2"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</row>
    <row r="441" spans="4:15" x14ac:dyDescent="0.2"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</row>
    <row r="442" spans="4:15" x14ac:dyDescent="0.2"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</row>
    <row r="443" spans="4:15" x14ac:dyDescent="0.2"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</row>
    <row r="444" spans="4:15" x14ac:dyDescent="0.2"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</row>
    <row r="445" spans="4:15" x14ac:dyDescent="0.2"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</row>
    <row r="446" spans="4:15" x14ac:dyDescent="0.2"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</row>
    <row r="447" spans="4:15" x14ac:dyDescent="0.2"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</row>
    <row r="448" spans="4:15" x14ac:dyDescent="0.2"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</row>
    <row r="449" spans="4:15" x14ac:dyDescent="0.2"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</row>
    <row r="450" spans="4:15" x14ac:dyDescent="0.2"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</row>
    <row r="451" spans="4:15" x14ac:dyDescent="0.2"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</row>
    <row r="452" spans="4:15" x14ac:dyDescent="0.2"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</row>
    <row r="453" spans="4:15" x14ac:dyDescent="0.2"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</row>
    <row r="454" spans="4:15" x14ac:dyDescent="0.2"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</row>
    <row r="455" spans="4:15" x14ac:dyDescent="0.2"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</row>
    <row r="456" spans="4:15" x14ac:dyDescent="0.2"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</row>
    <row r="457" spans="4:15" x14ac:dyDescent="0.2"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</row>
    <row r="458" spans="4:15" x14ac:dyDescent="0.2"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</row>
    <row r="459" spans="4:15" x14ac:dyDescent="0.2"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</row>
    <row r="460" spans="4:15" x14ac:dyDescent="0.2"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</row>
    <row r="461" spans="4:15" x14ac:dyDescent="0.2"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</row>
    <row r="462" spans="4:15" x14ac:dyDescent="0.2"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</row>
    <row r="463" spans="4:15" x14ac:dyDescent="0.2"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</row>
    <row r="464" spans="4:15" x14ac:dyDescent="0.2"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</row>
    <row r="465" spans="4:15" x14ac:dyDescent="0.2"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</row>
    <row r="466" spans="4:15" x14ac:dyDescent="0.2"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</row>
    <row r="467" spans="4:15" x14ac:dyDescent="0.2"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</row>
    <row r="468" spans="4:15" x14ac:dyDescent="0.2"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</row>
    <row r="469" spans="4:15" x14ac:dyDescent="0.2"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</row>
    <row r="470" spans="4:15" x14ac:dyDescent="0.2"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</row>
    <row r="471" spans="4:15" x14ac:dyDescent="0.2"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</row>
    <row r="472" spans="4:15" x14ac:dyDescent="0.2"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</row>
    <row r="473" spans="4:15" x14ac:dyDescent="0.2"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</row>
    <row r="474" spans="4:15" x14ac:dyDescent="0.2"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</row>
    <row r="475" spans="4:15" x14ac:dyDescent="0.2"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</row>
    <row r="476" spans="4:15" x14ac:dyDescent="0.2"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</row>
    <row r="477" spans="4:15" x14ac:dyDescent="0.2"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</row>
    <row r="478" spans="4:15" x14ac:dyDescent="0.2"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</row>
    <row r="479" spans="4:15" x14ac:dyDescent="0.2"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</row>
    <row r="480" spans="4:15" x14ac:dyDescent="0.2"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</row>
    <row r="481" spans="4:15" x14ac:dyDescent="0.2"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</row>
    <row r="482" spans="4:15" x14ac:dyDescent="0.2"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</row>
    <row r="483" spans="4:15" x14ac:dyDescent="0.2"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</row>
    <row r="484" spans="4:15" x14ac:dyDescent="0.2"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</row>
    <row r="485" spans="4:15" x14ac:dyDescent="0.2"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</row>
    <row r="486" spans="4:15" x14ac:dyDescent="0.2"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</row>
    <row r="487" spans="4:15" x14ac:dyDescent="0.2"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</row>
    <row r="488" spans="4:15" x14ac:dyDescent="0.2"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</row>
    <row r="489" spans="4:15" x14ac:dyDescent="0.2"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</row>
    <row r="490" spans="4:15" x14ac:dyDescent="0.2"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</row>
    <row r="491" spans="4:15" x14ac:dyDescent="0.2"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</row>
    <row r="492" spans="4:15" x14ac:dyDescent="0.2"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</row>
    <row r="493" spans="4:15" x14ac:dyDescent="0.2"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</row>
    <row r="494" spans="4:15" x14ac:dyDescent="0.2"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</row>
    <row r="495" spans="4:15" x14ac:dyDescent="0.2"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</row>
    <row r="496" spans="4:15" x14ac:dyDescent="0.2"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</row>
    <row r="497" spans="4:15" x14ac:dyDescent="0.2"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</row>
    <row r="498" spans="4:15" x14ac:dyDescent="0.2"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</row>
    <row r="499" spans="4:15" x14ac:dyDescent="0.2"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</row>
    <row r="500" spans="4:15" x14ac:dyDescent="0.2"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</row>
    <row r="501" spans="4:15" x14ac:dyDescent="0.2"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</row>
    <row r="502" spans="4:15" x14ac:dyDescent="0.2"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</row>
    <row r="503" spans="4:15" x14ac:dyDescent="0.2"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</row>
    <row r="504" spans="4:15" x14ac:dyDescent="0.2"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</row>
    <row r="505" spans="4:15" x14ac:dyDescent="0.2"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</row>
    <row r="506" spans="4:15" x14ac:dyDescent="0.2"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</row>
    <row r="507" spans="4:15" x14ac:dyDescent="0.2"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</row>
    <row r="508" spans="4:15" x14ac:dyDescent="0.2"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</row>
    <row r="509" spans="4:15" x14ac:dyDescent="0.2"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</row>
    <row r="510" spans="4:15" x14ac:dyDescent="0.2"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</row>
    <row r="511" spans="4:15" x14ac:dyDescent="0.2"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</row>
    <row r="512" spans="4:15" x14ac:dyDescent="0.2"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</row>
    <row r="513" spans="4:15" x14ac:dyDescent="0.2"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</row>
    <row r="514" spans="4:15" x14ac:dyDescent="0.2"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</row>
    <row r="515" spans="4:15" x14ac:dyDescent="0.2"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</row>
    <row r="516" spans="4:15" x14ac:dyDescent="0.2"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</row>
    <row r="517" spans="4:15" x14ac:dyDescent="0.2"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</row>
    <row r="518" spans="4:15" x14ac:dyDescent="0.2"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</row>
    <row r="519" spans="4:15" x14ac:dyDescent="0.2"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</row>
    <row r="520" spans="4:15" x14ac:dyDescent="0.2"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</row>
    <row r="521" spans="4:15" x14ac:dyDescent="0.2"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</row>
    <row r="522" spans="4:15" x14ac:dyDescent="0.2"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</row>
    <row r="523" spans="4:15" x14ac:dyDescent="0.2"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</row>
    <row r="524" spans="4:15" x14ac:dyDescent="0.2"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</row>
    <row r="525" spans="4:15" x14ac:dyDescent="0.2"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</row>
    <row r="526" spans="4:15" x14ac:dyDescent="0.2"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</row>
    <row r="527" spans="4:15" x14ac:dyDescent="0.2"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</row>
    <row r="528" spans="4:15" x14ac:dyDescent="0.2"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</row>
    <row r="529" spans="4:15" x14ac:dyDescent="0.2"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</row>
    <row r="530" spans="4:15" x14ac:dyDescent="0.2"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</row>
    <row r="531" spans="4:15" x14ac:dyDescent="0.2"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</row>
    <row r="532" spans="4:15" x14ac:dyDescent="0.2"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</row>
    <row r="533" spans="4:15" x14ac:dyDescent="0.2"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</row>
    <row r="534" spans="4:15" x14ac:dyDescent="0.2"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</row>
    <row r="535" spans="4:15" x14ac:dyDescent="0.2"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</row>
    <row r="536" spans="4:15" x14ac:dyDescent="0.2"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</row>
    <row r="537" spans="4:15" x14ac:dyDescent="0.2"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</row>
    <row r="538" spans="4:15" x14ac:dyDescent="0.2"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</row>
    <row r="539" spans="4:15" x14ac:dyDescent="0.2"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</row>
    <row r="540" spans="4:15" x14ac:dyDescent="0.2"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</row>
    <row r="541" spans="4:15" x14ac:dyDescent="0.2"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</row>
    <row r="542" spans="4:15" x14ac:dyDescent="0.2"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</row>
    <row r="543" spans="4:15" x14ac:dyDescent="0.2"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</row>
    <row r="544" spans="4:15" x14ac:dyDescent="0.2"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</row>
    <row r="545" spans="4:15" x14ac:dyDescent="0.2"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</row>
    <row r="546" spans="4:15" x14ac:dyDescent="0.2"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</row>
    <row r="547" spans="4:15" x14ac:dyDescent="0.2"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</row>
    <row r="548" spans="4:15" x14ac:dyDescent="0.2"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</row>
    <row r="549" spans="4:15" x14ac:dyDescent="0.2"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</row>
    <row r="550" spans="4:15" x14ac:dyDescent="0.2"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</row>
    <row r="551" spans="4:15" x14ac:dyDescent="0.2"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</row>
    <row r="552" spans="4:15" x14ac:dyDescent="0.2"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</row>
    <row r="553" spans="4:15" x14ac:dyDescent="0.2"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</row>
    <row r="554" spans="4:15" x14ac:dyDescent="0.2"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</row>
    <row r="555" spans="4:15" x14ac:dyDescent="0.2"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</row>
    <row r="556" spans="4:15" x14ac:dyDescent="0.2"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</row>
    <row r="557" spans="4:15" x14ac:dyDescent="0.2"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</row>
    <row r="558" spans="4:15" x14ac:dyDescent="0.2"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</row>
    <row r="559" spans="4:15" x14ac:dyDescent="0.2"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</row>
    <row r="560" spans="4:15" x14ac:dyDescent="0.2"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</row>
    <row r="561" spans="4:15" x14ac:dyDescent="0.2"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</row>
    <row r="562" spans="4:15" x14ac:dyDescent="0.2"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</row>
    <row r="563" spans="4:15" x14ac:dyDescent="0.2"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</row>
    <row r="564" spans="4:15" x14ac:dyDescent="0.2"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</row>
    <row r="565" spans="4:15" x14ac:dyDescent="0.2"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</row>
    <row r="566" spans="4:15" x14ac:dyDescent="0.2"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</row>
    <row r="567" spans="4:15" x14ac:dyDescent="0.2"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</row>
    <row r="568" spans="4:15" x14ac:dyDescent="0.2"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</row>
    <row r="569" spans="4:15" x14ac:dyDescent="0.2"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</row>
    <row r="570" spans="4:15" x14ac:dyDescent="0.2"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</row>
    <row r="571" spans="4:15" x14ac:dyDescent="0.2"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</row>
    <row r="572" spans="4:15" x14ac:dyDescent="0.2"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</row>
    <row r="573" spans="4:15" x14ac:dyDescent="0.2"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</row>
    <row r="574" spans="4:15" x14ac:dyDescent="0.2"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</row>
    <row r="575" spans="4:15" x14ac:dyDescent="0.2"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</row>
    <row r="576" spans="4:15" x14ac:dyDescent="0.2"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</row>
    <row r="577" spans="4:15" x14ac:dyDescent="0.2"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</row>
    <row r="578" spans="4:15" x14ac:dyDescent="0.2"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</row>
    <row r="579" spans="4:15" x14ac:dyDescent="0.2"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</row>
    <row r="580" spans="4:15" x14ac:dyDescent="0.2"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</row>
    <row r="581" spans="4:15" x14ac:dyDescent="0.2"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</row>
    <row r="582" spans="4:15" x14ac:dyDescent="0.2"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</row>
    <row r="583" spans="4:15" x14ac:dyDescent="0.2"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</row>
    <row r="584" spans="4:15" x14ac:dyDescent="0.2"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</row>
    <row r="585" spans="4:15" x14ac:dyDescent="0.2"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</row>
    <row r="586" spans="4:15" x14ac:dyDescent="0.2"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</row>
    <row r="587" spans="4:15" x14ac:dyDescent="0.2"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</row>
    <row r="588" spans="4:15" x14ac:dyDescent="0.2"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</row>
    <row r="589" spans="4:15" x14ac:dyDescent="0.2"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</row>
    <row r="590" spans="4:15" x14ac:dyDescent="0.2"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</row>
    <row r="591" spans="4:15" x14ac:dyDescent="0.2"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</row>
    <row r="592" spans="4:15" x14ac:dyDescent="0.2"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</row>
    <row r="593" spans="4:15" x14ac:dyDescent="0.2"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</row>
    <row r="594" spans="4:15" x14ac:dyDescent="0.2"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</row>
    <row r="595" spans="4:15" x14ac:dyDescent="0.2"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</row>
    <row r="596" spans="4:15" x14ac:dyDescent="0.2"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</row>
    <row r="597" spans="4:15" x14ac:dyDescent="0.2"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</row>
    <row r="598" spans="4:15" x14ac:dyDescent="0.2"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</row>
    <row r="599" spans="4:15" x14ac:dyDescent="0.2"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</row>
    <row r="600" spans="4:15" x14ac:dyDescent="0.2"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</row>
    <row r="601" spans="4:15" x14ac:dyDescent="0.2"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</row>
    <row r="602" spans="4:15" x14ac:dyDescent="0.2"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</row>
    <row r="603" spans="4:15" x14ac:dyDescent="0.2"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</row>
    <row r="604" spans="4:15" x14ac:dyDescent="0.2"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</row>
    <row r="605" spans="4:15" x14ac:dyDescent="0.2"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</row>
    <row r="606" spans="4:15" x14ac:dyDescent="0.2"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</row>
    <row r="607" spans="4:15" x14ac:dyDescent="0.2"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</row>
    <row r="608" spans="4:15" x14ac:dyDescent="0.2"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</row>
    <row r="609" spans="4:15" x14ac:dyDescent="0.2"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</row>
    <row r="610" spans="4:15" x14ac:dyDescent="0.2"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</row>
  </sheetData>
  <mergeCells count="18">
    <mergeCell ref="U47:X47"/>
    <mergeCell ref="Z47:AC47"/>
    <mergeCell ref="AE47:AH47"/>
    <mergeCell ref="A1:P1"/>
    <mergeCell ref="A2:P2"/>
    <mergeCell ref="A6:A8"/>
    <mergeCell ref="B6:B8"/>
    <mergeCell ref="C6:C8"/>
    <mergeCell ref="D6:D8"/>
    <mergeCell ref="E7:E8"/>
    <mergeCell ref="P6:P8"/>
    <mergeCell ref="K7:K8"/>
    <mergeCell ref="L7:O7"/>
    <mergeCell ref="E6:I6"/>
    <mergeCell ref="J6:O6"/>
    <mergeCell ref="F7:I7"/>
    <mergeCell ref="J7:J8"/>
    <mergeCell ref="F3:I3"/>
  </mergeCells>
  <phoneticPr fontId="0" type="noConversion"/>
  <printOptions horizontalCentered="1" verticalCentered="1"/>
  <pageMargins left="0.39370078740157483" right="0.15748031496062992" top="0.98425196850393704" bottom="0.98425196850393704" header="0.51181102362204722" footer="0.51181102362204722"/>
  <pageSetup paperSize="9" scale="30" fitToHeight="0" orientation="landscape" r:id="rId1"/>
  <headerFooter alignWithMargins="0"/>
  <rowBreaks count="2" manualBreakCount="2">
    <brk id="40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Обл.</vt:lpstr>
      <vt:lpstr>Обл.!Заголовки_для_печати</vt:lpstr>
    </vt:vector>
  </TitlesOfParts>
  <Company>Win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Magadan</dc:creator>
  <cp:lastModifiedBy>Иванов Дмитрий Валерьевич</cp:lastModifiedBy>
  <cp:lastPrinted>2024-06-03T01:53:50Z</cp:lastPrinted>
  <dcterms:created xsi:type="dcterms:W3CDTF">2004-02-02T02:54:40Z</dcterms:created>
  <dcterms:modified xsi:type="dcterms:W3CDTF">2025-05-13T06:38:01Z</dcterms:modified>
</cp:coreProperties>
</file>