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Комитет финансов\Documents\ОТЧЕТЫ 2023 г\ИСПОЛНЕНИЕ за 2023 (квартальные)\ИСПОЛНЕНИЕ ЗА 2023 ГОД\"/>
    </mc:Choice>
  </mc:AlternateContent>
  <xr:revisionPtr revIDLastSave="0" documentId="13_ncr:1_{EDF82C71-481F-4435-B5B4-54C8B480D6DA}" xr6:coauthVersionLast="47" xr6:coauthVersionMax="47" xr10:uidLastSave="{00000000-0000-0000-0000-000000000000}"/>
  <bookViews>
    <workbookView xWindow="-120" yWindow="-120" windowWidth="29040" windowHeight="15840" xr2:uid="{00000000-000D-0000-FFFF-FFFF00000000}"/>
  </bookViews>
  <sheets>
    <sheet name="Report" sheetId="1" r:id="rId1"/>
  </sheets>
  <definedNames>
    <definedName name="__bookmark_1">Report!$A$13:$E$14</definedName>
    <definedName name="__bookmark_2">Report!$A$15:$E$34</definedName>
    <definedName name="_xlnm.Print_Titles" localSheetId="0">Report!$15:$15</definedName>
    <definedName name="_xlnm.Print_Area" localSheetId="0">Report!$A$1:$E$44</definedName>
  </definedNames>
  <calcPr calcId="181029"/>
</workbook>
</file>

<file path=xl/calcChain.xml><?xml version="1.0" encoding="utf-8"?>
<calcChain xmlns="http://schemas.openxmlformats.org/spreadsheetml/2006/main">
  <c r="E18" i="1" l="1"/>
  <c r="C16" i="1"/>
  <c r="D31" i="1"/>
  <c r="C31" i="1"/>
  <c r="E20" i="1"/>
  <c r="E39" i="1" l="1"/>
  <c r="E43" i="1"/>
  <c r="E44" i="1"/>
  <c r="D19" i="1"/>
  <c r="E32" i="1"/>
  <c r="D30" i="1"/>
  <c r="C36" i="1"/>
  <c r="D36" i="1"/>
  <c r="E31" i="1" l="1"/>
  <c r="E40" i="1"/>
  <c r="E41" i="1"/>
  <c r="E42" i="1"/>
  <c r="C19" i="1" l="1"/>
  <c r="E36" i="1"/>
  <c r="C30" i="1"/>
  <c r="E30" i="1" s="1"/>
  <c r="D16" i="1"/>
  <c r="E16" i="1" l="1"/>
  <c r="E19" i="1"/>
</calcChain>
</file>

<file path=xl/sharedStrings.xml><?xml version="1.0" encoding="utf-8"?>
<sst xmlns="http://schemas.openxmlformats.org/spreadsheetml/2006/main" count="61" uniqueCount="58">
  <si>
    <t>руб.</t>
  </si>
  <si>
    <t>Наименование показателей</t>
  </si>
  <si>
    <t>1</t>
  </si>
  <si>
    <t>2</t>
  </si>
  <si>
    <t>3</t>
  </si>
  <si>
    <t>Доходы – всего:</t>
  </si>
  <si>
    <t>в том числе:</t>
  </si>
  <si>
    <t>1.</t>
  </si>
  <si>
    <t>2.</t>
  </si>
  <si>
    <t>3.</t>
  </si>
  <si>
    <t>4.</t>
  </si>
  <si>
    <t>5.</t>
  </si>
  <si>
    <t>6.</t>
  </si>
  <si>
    <t xml:space="preserve">в том числе: </t>
  </si>
  <si>
    <t>плата за использование имущества, входящего в состав автомобильных дорог общего пользования местного значения</t>
  </si>
  <si>
    <t>государственная пошлина за выдачу специального разрешения на движение по автомобильным дорогам местного значения транспортного средства, осуществляющего перевозки опасных, тяжеловесных и (или) крупногабаритных грузов</t>
  </si>
  <si>
    <t>прочие неналоговые доходы бюджета (в области использования автомобильных дорог общего пользования местного значения и осуществления дорожной деятельности)</t>
  </si>
  <si>
    <t xml:space="preserve">Безвозмездные поступления </t>
  </si>
  <si>
    <t>3.1.</t>
  </si>
  <si>
    <t>межбюджетные трансферты, предоставленные бюджету муниципального образования «Хасынский муниципальный округ Магаданской области» на финансовое обеспечение дорожной деятельности и обеспечение строительства (реконструкции), капитальный ремонт, ремонт автомобильных дорог общего пользования местного значения в том числе:</t>
  </si>
  <si>
    <t>3.1.1.</t>
  </si>
  <si>
    <t>на реализацию инициативных проектов связанных с повышением безопасности дорожного движения</t>
  </si>
  <si>
    <t>3.1.2.</t>
  </si>
  <si>
    <t>капитальный ремонт и ремонт дворовых территорий многоквартирных домов, проездов к дворовым территориям многоквартирных домов</t>
  </si>
  <si>
    <t>3.2.</t>
  </si>
  <si>
    <t>безвозмездные поступления от физических и юридических лиц на финансовое обеспечение дорожной деятельности, в отношении автомобильных дорог общего пользования местного значения в том числе, добровольные пожертвования</t>
  </si>
  <si>
    <t>3.3.</t>
  </si>
  <si>
    <t>прочие безвозмездные поступления от государственных (муниципальных) организаций</t>
  </si>
  <si>
    <t>РАСХОДЫ – всего:</t>
  </si>
  <si>
    <t>Проектирование, строительство, реконструкция автомобильных дорог общего пользования местного значения  и сооружений на них (переходящие и вновь начинаемые объекты)</t>
  </si>
  <si>
    <t>Капитальный ремонт, реконструкция и ремонт автомобильных дорог общего пользования местного значения</t>
  </si>
  <si>
    <t>Содержание и благоустройство действующей сети автомобильных дорог общего пользования местного значения</t>
  </si>
  <si>
    <t xml:space="preserve">Реализация инициативных проектов связанных с повышением безопасности дорожного движения </t>
  </si>
  <si>
    <t>Разработка проектно-сметной документации, проведение работ по проверке достоверности и обоснованности сметной стоимости</t>
  </si>
  <si>
    <t>Иные мероприятия в отношении дорог общего пользования местного значения</t>
  </si>
  <si>
    <t>Налоговые и неналоговые доходы бюджета:</t>
  </si>
  <si>
    <t>доходы, получаемые от акцизов на автомобильный бензин, прямогонный бензин, дизельное топливо, моторные масла для дизельных и (или) карбюраторных (инжекторных) двигателей, производимые на территории Российской Федерации, подлежащих зачислению в местный бюджет</t>
  </si>
  <si>
    <t>доходы от передачи в аренду земельных участков, расположенных в полосе отвода автомобильных дорог общего пользования местного значения</t>
  </si>
  <si>
    <t>плата по соглашениям об установлении сервитутов в отношении земельных участков в границах полос отвода автомобильных дорог общего пользования местного значения в целях строительства (реконструкции), капитального ремонта объектов дорожного сервиса, их эксплуатации, установки и эксплуатации рекламных конструкций</t>
  </si>
  <si>
    <t>денежные средства, поступающие в местный бюджет от уплаты неустоек (штрафов, пеней), а также от возмещения убытков муниципального заказчика, взысканных в установленном порядке в связи с нарушением исполнителем (подрядчиком) условий муниципального контракта или иных договоров, финансируемых за счет средств Дорожного фонда, или в связи с уклонением от заключения таких контракта или иных договоров</t>
  </si>
  <si>
    <t>денежные средства, внесенные участником конкурса или аукциона, проводимых в целях заключения муниципального контракта или иного договора, финансируемого за счет средств Дорожного фонда,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 и в иных случаях, установленных законодательством Российской Федерации</t>
  </si>
  <si>
    <t>плата в счет возмещения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</si>
  <si>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штрафы за нарушение правил перевозки крупногабаритных и тяжеловесных грузов по автомобильным дорогам общего пользования местного значения </t>
  </si>
  <si>
    <t>Остаток средств фонда на 01.01.2023</t>
  </si>
  <si>
    <t xml:space="preserve">муниципального дорожного фонда муниципального образования </t>
  </si>
  <si>
    <t>«Хасынский муниципальный округ Магаданской области»</t>
  </si>
  <si>
    <t>Утверждено</t>
  </si>
  <si>
    <t>Исполнено</t>
  </si>
  <si>
    <t>Процент исполнения</t>
  </si>
  <si>
    <t>7.</t>
  </si>
  <si>
    <t>Расходные обязательства, возникающие при выполнении полномочий органов местного самоуправления по решению  вопросов местного значения за счет дотации на поддержку мер по обеспечению сбалансированности бюджета муниципального образования из бюджета Магаданской области на финансирование дорожной деятельности, в отношении автомобильных дорог</t>
  </si>
  <si>
    <t xml:space="preserve">Исполнение сметы доходов и расходов </t>
  </si>
  <si>
    <t>за  2023 года</t>
  </si>
  <si>
    <t>к решению Собрания представителей</t>
  </si>
  <si>
    <t>Хасынского муниципального округа</t>
  </si>
  <si>
    <t>Магаданской области</t>
  </si>
  <si>
    <t>от ___________2023г. №____</t>
  </si>
  <si>
    <t>Приложение №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</si>
</sst>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_-* #,##0.0_р_._-;\-* #,##0.0_р_._-;_-* &quot;-&quot;??_р_._-;_-@_-"/>
    <numFmt numFmtId="166" formatCode="#,##0.00_ ;\-#,##0.00\ "/>
  </numFmts>
  <fonts count="23" x14ac:knownFonts="1">
    <font>
      <sz val="11"/>
      <color indexed="8"/>
      <name val="Calibri"/>
      <family val="2"/>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57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2"/>
      <color indexed="8"/>
      <name val="Times New Roman"/>
      <family val="1"/>
      <charset val="204"/>
    </font>
    <font>
      <sz val="12"/>
      <color indexed="8"/>
      <name val="Times New Roman"/>
      <family val="1"/>
      <charset val="204"/>
    </font>
    <font>
      <sz val="11"/>
      <color indexed="8"/>
      <name val="Calibri"/>
      <family val="2"/>
      <charset val="204"/>
    </font>
    <font>
      <b/>
      <sz val="10"/>
      <name val="Arial"/>
      <family val="2"/>
      <charset val="204"/>
    </font>
    <font>
      <sz val="11"/>
      <color indexed="8"/>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20" fillId="0" borderId="0" applyFont="0" applyFill="0" applyBorder="0" applyAlignment="0" applyProtection="0"/>
  </cellStyleXfs>
  <cellXfs count="25">
    <xf numFmtId="0" fontId="0" fillId="0" borderId="0" xfId="0"/>
    <xf numFmtId="0" fontId="19" fillId="0" borderId="10" xfId="0" applyFont="1" applyBorder="1" applyAlignment="1">
      <alignment horizontal="center" vertical="center" wrapText="1"/>
    </xf>
    <xf numFmtId="0" fontId="18" fillId="0" borderId="10" xfId="0" applyFont="1" applyBorder="1" applyAlignment="1">
      <alignment horizontal="center" vertical="top" wrapText="1"/>
    </xf>
    <xf numFmtId="0" fontId="18" fillId="0" borderId="10" xfId="0" applyFont="1" applyBorder="1" applyAlignment="1">
      <alignment horizontal="justify" vertical="top" wrapText="1"/>
    </xf>
    <xf numFmtId="0" fontId="19" fillId="0" borderId="10" xfId="0" applyFont="1" applyBorder="1" applyAlignment="1">
      <alignment horizontal="center" vertical="top" wrapText="1"/>
    </xf>
    <xf numFmtId="0" fontId="19" fillId="0" borderId="10" xfId="0" applyFont="1" applyBorder="1" applyAlignment="1">
      <alignment horizontal="justify" vertical="top" wrapText="1"/>
    </xf>
    <xf numFmtId="0" fontId="18" fillId="0" borderId="10" xfId="0" applyFont="1" applyBorder="1" applyAlignment="1">
      <alignment vertical="center" wrapText="1"/>
    </xf>
    <xf numFmtId="0" fontId="18" fillId="0" borderId="10" xfId="0" applyFont="1" applyBorder="1" applyAlignment="1">
      <alignment horizontal="justify" vertical="center" wrapText="1"/>
    </xf>
    <xf numFmtId="0" fontId="19" fillId="0" borderId="10" xfId="0" applyFont="1" applyBorder="1" applyAlignment="1">
      <alignment vertical="center" wrapText="1"/>
    </xf>
    <xf numFmtId="0" fontId="19" fillId="0" borderId="10" xfId="0" applyFont="1" applyBorder="1" applyAlignment="1">
      <alignment horizontal="justify" vertical="center" wrapText="1"/>
    </xf>
    <xf numFmtId="0" fontId="19" fillId="0" borderId="10" xfId="0" applyFont="1" applyBorder="1" applyAlignment="1">
      <alignment horizontal="left" vertical="top" wrapText="1"/>
    </xf>
    <xf numFmtId="0" fontId="19" fillId="0" borderId="10" xfId="0" applyFont="1" applyBorder="1" applyAlignment="1">
      <alignment horizontal="left" vertical="center" wrapText="1"/>
    </xf>
    <xf numFmtId="164" fontId="19" fillId="0" borderId="10" xfId="42" applyFont="1" applyBorder="1" applyAlignment="1">
      <alignment vertical="center" wrapText="1"/>
    </xf>
    <xf numFmtId="164" fontId="18" fillId="0" borderId="10" xfId="42" applyFont="1" applyBorder="1" applyAlignment="1">
      <alignment vertical="center" wrapText="1"/>
    </xf>
    <xf numFmtId="164" fontId="18" fillId="0" borderId="10" xfId="42" applyFont="1" applyBorder="1" applyAlignment="1">
      <alignment horizontal="center" vertical="top" wrapText="1"/>
    </xf>
    <xf numFmtId="164" fontId="19" fillId="0" borderId="10" xfId="42" applyFont="1" applyBorder="1" applyAlignment="1">
      <alignment horizontal="center" vertical="top" wrapText="1"/>
    </xf>
    <xf numFmtId="165" fontId="19" fillId="0" borderId="10" xfId="42" applyNumberFormat="1" applyFont="1" applyBorder="1" applyAlignment="1">
      <alignment vertical="center" wrapText="1"/>
    </xf>
    <xf numFmtId="164" fontId="19" fillId="33" borderId="10" xfId="42" applyFont="1" applyFill="1" applyBorder="1" applyAlignment="1">
      <alignment vertical="center" wrapText="1"/>
    </xf>
    <xf numFmtId="166" fontId="19" fillId="0" borderId="10" xfId="42" applyNumberFormat="1" applyFont="1" applyBorder="1" applyAlignment="1">
      <alignment vertical="center" wrapText="1"/>
    </xf>
    <xf numFmtId="0" fontId="22" fillId="0" borderId="0" xfId="0" applyFont="1" applyAlignment="1">
      <alignment horizontal="center" vertical="top" wrapText="1"/>
    </xf>
    <xf numFmtId="0" fontId="18" fillId="0" borderId="0" xfId="0" applyFont="1" applyAlignment="1">
      <alignment horizontal="center" vertical="top" wrapText="1"/>
    </xf>
    <xf numFmtId="0" fontId="19" fillId="0" borderId="0" xfId="0" applyFont="1" applyAlignment="1">
      <alignment horizontal="right" vertical="top" wrapText="1" indent="1"/>
    </xf>
    <xf numFmtId="0" fontId="18"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cellXfs>
  <cellStyles count="43">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ustomBuiltin="1"/>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Финансовый" xfId="42" builtinId="3"/>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4"/>
  <sheetViews>
    <sheetView tabSelected="1" view="pageBreakPreview" topLeftCell="A37" zoomScaleNormal="100" zoomScaleSheetLayoutView="100" workbookViewId="0">
      <selection activeCell="D20" sqref="D20"/>
    </sheetView>
  </sheetViews>
  <sheetFormatPr defaultRowHeight="15" customHeight="1" x14ac:dyDescent="0.25"/>
  <cols>
    <col min="1" max="1" width="6.140625" customWidth="1"/>
    <col min="2" max="2" width="47.140625" customWidth="1"/>
    <col min="3" max="5" width="17.85546875" customWidth="1"/>
  </cols>
  <sheetData>
    <row r="1" spans="1:5" ht="15" customHeight="1" x14ac:dyDescent="0.25">
      <c r="C1" s="19" t="s">
        <v>57</v>
      </c>
      <c r="D1" s="19"/>
    </row>
    <row r="2" spans="1:5" ht="15" customHeight="1" x14ac:dyDescent="0.25">
      <c r="C2" s="19" t="s">
        <v>53</v>
      </c>
      <c r="D2" s="19"/>
    </row>
    <row r="3" spans="1:5" ht="15" customHeight="1" x14ac:dyDescent="0.25">
      <c r="C3" s="19" t="s">
        <v>54</v>
      </c>
      <c r="D3" s="19"/>
    </row>
    <row r="4" spans="1:5" ht="15" customHeight="1" x14ac:dyDescent="0.25">
      <c r="C4" s="19" t="s">
        <v>55</v>
      </c>
      <c r="D4" s="19"/>
    </row>
    <row r="5" spans="1:5" ht="15" customHeight="1" x14ac:dyDescent="0.25">
      <c r="C5" s="19" t="s">
        <v>56</v>
      </c>
      <c r="D5" s="19"/>
    </row>
    <row r="8" spans="1:5" ht="15.75" customHeight="1" x14ac:dyDescent="0.25">
      <c r="A8" s="20" t="s">
        <v>51</v>
      </c>
      <c r="B8" s="20"/>
      <c r="C8" s="20"/>
      <c r="D8" s="20"/>
      <c r="E8" s="20"/>
    </row>
    <row r="9" spans="1:5" ht="15.75" customHeight="1" x14ac:dyDescent="0.25">
      <c r="A9" s="20" t="s">
        <v>44</v>
      </c>
      <c r="B9" s="20"/>
      <c r="C9" s="20"/>
      <c r="D9" s="20"/>
      <c r="E9" s="20"/>
    </row>
    <row r="10" spans="1:5" ht="15.75" customHeight="1" x14ac:dyDescent="0.25">
      <c r="A10" s="20" t="s">
        <v>45</v>
      </c>
      <c r="B10" s="20"/>
      <c r="C10" s="20"/>
      <c r="D10" s="20"/>
      <c r="E10" s="20"/>
    </row>
    <row r="11" spans="1:5" ht="15.75" customHeight="1" x14ac:dyDescent="0.25">
      <c r="A11" s="20" t="s">
        <v>52</v>
      </c>
      <c r="B11" s="20"/>
      <c r="C11" s="20"/>
      <c r="D11" s="20"/>
      <c r="E11" s="20"/>
    </row>
    <row r="12" spans="1:5" ht="15.75" customHeight="1" x14ac:dyDescent="0.25">
      <c r="A12" s="21" t="s">
        <v>0</v>
      </c>
      <c r="B12" s="21"/>
      <c r="C12" s="21"/>
      <c r="D12" s="21"/>
      <c r="E12" s="21"/>
    </row>
    <row r="13" spans="1:5" ht="15.75" customHeight="1" x14ac:dyDescent="0.25">
      <c r="A13" s="22"/>
      <c r="B13" s="22" t="s">
        <v>1</v>
      </c>
      <c r="C13" s="23" t="s">
        <v>46</v>
      </c>
      <c r="D13" s="23" t="s">
        <v>47</v>
      </c>
      <c r="E13" s="23" t="s">
        <v>48</v>
      </c>
    </row>
    <row r="14" spans="1:5" ht="15.75" customHeight="1" x14ac:dyDescent="0.25">
      <c r="A14" s="22"/>
      <c r="B14" s="22"/>
      <c r="C14" s="24"/>
      <c r="D14" s="24"/>
      <c r="E14" s="24"/>
    </row>
    <row r="15" spans="1:5" ht="15.75" customHeight="1" x14ac:dyDescent="0.25">
      <c r="A15" s="1" t="s">
        <v>2</v>
      </c>
      <c r="B15" s="1" t="s">
        <v>3</v>
      </c>
      <c r="C15" s="1" t="s">
        <v>4</v>
      </c>
      <c r="D15" s="1">
        <v>4</v>
      </c>
      <c r="E15" s="1">
        <v>5</v>
      </c>
    </row>
    <row r="16" spans="1:5" ht="15.75" customHeight="1" x14ac:dyDescent="0.25">
      <c r="A16" s="2"/>
      <c r="B16" s="3" t="s">
        <v>5</v>
      </c>
      <c r="C16" s="14">
        <f>C18+C19+C31</f>
        <v>21327181.699999999</v>
      </c>
      <c r="D16" s="14">
        <f>D18+D19+D31</f>
        <v>21482433.399999999</v>
      </c>
      <c r="E16" s="14">
        <f>D16/C16*100</f>
        <v>100.72795225446971</v>
      </c>
    </row>
    <row r="17" spans="1:5" ht="15.75" x14ac:dyDescent="0.25">
      <c r="A17" s="4"/>
      <c r="B17" s="5" t="s">
        <v>6</v>
      </c>
      <c r="C17" s="15"/>
      <c r="D17" s="15"/>
      <c r="E17" s="15"/>
    </row>
    <row r="18" spans="1:5" ht="21" customHeight="1" x14ac:dyDescent="0.25">
      <c r="A18" s="10" t="s">
        <v>7</v>
      </c>
      <c r="B18" s="10" t="s">
        <v>43</v>
      </c>
      <c r="C18" s="15">
        <v>3746781.7</v>
      </c>
      <c r="D18" s="15">
        <v>3746781.7</v>
      </c>
      <c r="E18" s="12">
        <f>D18/C18*100</f>
        <v>100</v>
      </c>
    </row>
    <row r="19" spans="1:5" ht="25.5" customHeight="1" x14ac:dyDescent="0.25">
      <c r="A19" s="11" t="s">
        <v>8</v>
      </c>
      <c r="B19" s="11" t="s">
        <v>35</v>
      </c>
      <c r="C19" s="12">
        <f>C21+C22+C23+C24+C25+C26+C27+C28+C29+C20</f>
        <v>5997200</v>
      </c>
      <c r="D19" s="12">
        <f>D20</f>
        <v>6152500.7000000002</v>
      </c>
      <c r="E19" s="12">
        <f>D19/C19*100</f>
        <v>102.58955345828053</v>
      </c>
    </row>
    <row r="20" spans="1:5" ht="114" customHeight="1" x14ac:dyDescent="0.25">
      <c r="A20" s="11"/>
      <c r="B20" s="9" t="s">
        <v>36</v>
      </c>
      <c r="C20" s="12">
        <v>5997200</v>
      </c>
      <c r="D20" s="12">
        <v>6152500.7000000002</v>
      </c>
      <c r="E20" s="12">
        <f>D20/C20*100</f>
        <v>102.58955345828053</v>
      </c>
    </row>
    <row r="21" spans="1:5" ht="66" customHeight="1" x14ac:dyDescent="0.25">
      <c r="A21" s="11"/>
      <c r="B21" s="9" t="s">
        <v>37</v>
      </c>
      <c r="C21" s="12"/>
      <c r="D21" s="12"/>
      <c r="E21" s="12"/>
    </row>
    <row r="22" spans="1:5" ht="55.5" customHeight="1" x14ac:dyDescent="0.25">
      <c r="A22" s="11"/>
      <c r="B22" s="9" t="s">
        <v>14</v>
      </c>
      <c r="C22" s="12"/>
      <c r="D22" s="17"/>
      <c r="E22" s="12"/>
    </row>
    <row r="23" spans="1:5" ht="126" x14ac:dyDescent="0.25">
      <c r="A23" s="11"/>
      <c r="B23" s="9" t="s">
        <v>38</v>
      </c>
      <c r="C23" s="12"/>
      <c r="D23" s="12"/>
      <c r="E23" s="12"/>
    </row>
    <row r="24" spans="1:5" ht="173.25" x14ac:dyDescent="0.25">
      <c r="A24" s="11"/>
      <c r="B24" s="9" t="s">
        <v>39</v>
      </c>
      <c r="C24" s="12"/>
      <c r="D24" s="12"/>
      <c r="E24" s="12"/>
    </row>
    <row r="25" spans="1:5" ht="184.5" customHeight="1" x14ac:dyDescent="0.25">
      <c r="A25" s="11"/>
      <c r="B25" s="9" t="s">
        <v>40</v>
      </c>
      <c r="C25" s="12"/>
      <c r="D25" s="12"/>
      <c r="E25" s="12"/>
    </row>
    <row r="26" spans="1:5" ht="78.75" x14ac:dyDescent="0.25">
      <c r="A26" s="11"/>
      <c r="B26" s="9" t="s">
        <v>41</v>
      </c>
      <c r="C26" s="12"/>
      <c r="D26" s="12"/>
      <c r="E26" s="12"/>
    </row>
    <row r="27" spans="1:5" ht="63" x14ac:dyDescent="0.25">
      <c r="A27" s="11"/>
      <c r="B27" s="9" t="s">
        <v>42</v>
      </c>
      <c r="C27" s="12"/>
      <c r="D27" s="12"/>
      <c r="E27" s="12"/>
    </row>
    <row r="28" spans="1:5" ht="98.25" customHeight="1" x14ac:dyDescent="0.25">
      <c r="A28" s="11"/>
      <c r="B28" s="9" t="s">
        <v>15</v>
      </c>
      <c r="C28" s="12"/>
      <c r="D28" s="12"/>
      <c r="E28" s="12"/>
    </row>
    <row r="29" spans="1:5" ht="68.25" customHeight="1" x14ac:dyDescent="0.25">
      <c r="A29" s="11"/>
      <c r="B29" s="9" t="s">
        <v>16</v>
      </c>
      <c r="C29" s="12"/>
      <c r="D29" s="12"/>
      <c r="E29" s="12"/>
    </row>
    <row r="30" spans="1:5" ht="29.25" customHeight="1" x14ac:dyDescent="0.25">
      <c r="A30" s="11" t="s">
        <v>9</v>
      </c>
      <c r="B30" s="7" t="s">
        <v>17</v>
      </c>
      <c r="C30" s="12">
        <f>C31+C34+C35</f>
        <v>11583200</v>
      </c>
      <c r="D30" s="12">
        <f>D31+D34+D35</f>
        <v>11583151</v>
      </c>
      <c r="E30" s="18">
        <f>D30/C30*100</f>
        <v>99.999576973547903</v>
      </c>
    </row>
    <row r="31" spans="1:5" ht="141.75" x14ac:dyDescent="0.25">
      <c r="A31" s="11" t="s">
        <v>18</v>
      </c>
      <c r="B31" s="9" t="s">
        <v>19</v>
      </c>
      <c r="C31" s="12">
        <f>C32+C33+6583200</f>
        <v>11583200</v>
      </c>
      <c r="D31" s="12">
        <f>D32+D33+6583151</f>
        <v>11583151</v>
      </c>
      <c r="E31" s="18">
        <f>D31/C31*100</f>
        <v>99.999576973547903</v>
      </c>
    </row>
    <row r="32" spans="1:5" ht="59.25" customHeight="1" x14ac:dyDescent="0.25">
      <c r="A32" s="11" t="s">
        <v>20</v>
      </c>
      <c r="B32" s="9" t="s">
        <v>21</v>
      </c>
      <c r="C32" s="12">
        <v>5000000</v>
      </c>
      <c r="D32" s="12">
        <v>5000000</v>
      </c>
      <c r="E32" s="18">
        <f t="shared" ref="E32" si="0">D32/C32*100</f>
        <v>100</v>
      </c>
    </row>
    <row r="33" spans="1:5" ht="69.75" customHeight="1" x14ac:dyDescent="0.25">
      <c r="A33" s="11" t="s">
        <v>22</v>
      </c>
      <c r="B33" s="9" t="s">
        <v>23</v>
      </c>
      <c r="C33" s="12"/>
      <c r="D33" s="12"/>
      <c r="E33" s="18"/>
    </row>
    <row r="34" spans="1:5" ht="94.5" x14ac:dyDescent="0.25">
      <c r="A34" s="11" t="s">
        <v>24</v>
      </c>
      <c r="B34" s="9" t="s">
        <v>25</v>
      </c>
      <c r="C34" s="12"/>
      <c r="D34" s="12"/>
      <c r="E34" s="12"/>
    </row>
    <row r="35" spans="1:5" ht="51.75" customHeight="1" x14ac:dyDescent="0.25">
      <c r="A35" s="11" t="s">
        <v>26</v>
      </c>
      <c r="B35" s="9" t="s">
        <v>27</v>
      </c>
      <c r="C35" s="12"/>
      <c r="D35" s="12"/>
      <c r="E35" s="12"/>
    </row>
    <row r="36" spans="1:5" ht="21" customHeight="1" x14ac:dyDescent="0.25">
      <c r="A36" s="11"/>
      <c r="B36" s="6" t="s">
        <v>28</v>
      </c>
      <c r="C36" s="13">
        <f>C38+C39+C40+C41+C42+C44+C43</f>
        <v>21327181.07</v>
      </c>
      <c r="D36" s="13">
        <f>D38+D39+D40+D41+D42+D44+D43</f>
        <v>20161816.009999998</v>
      </c>
      <c r="E36" s="13">
        <f>D36/C36*100</f>
        <v>94.535775468051568</v>
      </c>
    </row>
    <row r="37" spans="1:5" ht="24.75" customHeight="1" x14ac:dyDescent="0.25">
      <c r="A37" s="11"/>
      <c r="B37" s="8" t="s">
        <v>13</v>
      </c>
      <c r="C37" s="12"/>
      <c r="D37" s="12"/>
      <c r="E37" s="16"/>
    </row>
    <row r="38" spans="1:5" ht="78.75" x14ac:dyDescent="0.25">
      <c r="A38" s="10" t="s">
        <v>7</v>
      </c>
      <c r="B38" s="9" t="s">
        <v>29</v>
      </c>
      <c r="C38" s="12"/>
      <c r="D38" s="12"/>
      <c r="E38" s="16"/>
    </row>
    <row r="39" spans="1:5" ht="47.25" x14ac:dyDescent="0.25">
      <c r="A39" s="10" t="s">
        <v>8</v>
      </c>
      <c r="B39" s="9" t="s">
        <v>30</v>
      </c>
      <c r="C39" s="17">
        <v>599900</v>
      </c>
      <c r="D39" s="12">
        <v>599900</v>
      </c>
      <c r="E39" s="12">
        <f t="shared" ref="E39:E41" si="1">D39/C39*100</f>
        <v>100</v>
      </c>
    </row>
    <row r="40" spans="1:5" ht="47.25" x14ac:dyDescent="0.25">
      <c r="A40" s="10" t="s">
        <v>9</v>
      </c>
      <c r="B40" s="9" t="s">
        <v>31</v>
      </c>
      <c r="C40" s="17">
        <v>6111209.0700000003</v>
      </c>
      <c r="D40" s="17">
        <v>5631428.54</v>
      </c>
      <c r="E40" s="12">
        <f t="shared" si="1"/>
        <v>92.149171718649768</v>
      </c>
    </row>
    <row r="41" spans="1:5" ht="52.5" customHeight="1" x14ac:dyDescent="0.25">
      <c r="A41" s="10" t="s">
        <v>10</v>
      </c>
      <c r="B41" s="9" t="s">
        <v>32</v>
      </c>
      <c r="C41" s="17">
        <v>7047872</v>
      </c>
      <c r="D41" s="17">
        <v>7047872</v>
      </c>
      <c r="E41" s="12">
        <f t="shared" si="1"/>
        <v>100</v>
      </c>
    </row>
    <row r="42" spans="1:5" ht="55.5" customHeight="1" x14ac:dyDescent="0.25">
      <c r="A42" s="10" t="s">
        <v>11</v>
      </c>
      <c r="B42" s="9" t="s">
        <v>33</v>
      </c>
      <c r="C42" s="17">
        <v>300000</v>
      </c>
      <c r="D42" s="12">
        <v>299464.46999999997</v>
      </c>
      <c r="E42" s="12">
        <f>D42/C42*100</f>
        <v>99.821489999999997</v>
      </c>
    </row>
    <row r="43" spans="1:5" ht="46.5" customHeight="1" x14ac:dyDescent="0.25">
      <c r="A43" s="10" t="s">
        <v>12</v>
      </c>
      <c r="B43" s="9" t="s">
        <v>34</v>
      </c>
      <c r="C43" s="17">
        <v>685000</v>
      </c>
      <c r="D43" s="12">
        <v>0</v>
      </c>
      <c r="E43" s="12">
        <f t="shared" ref="E43:E44" si="2">D43/C43*100</f>
        <v>0</v>
      </c>
    </row>
    <row r="44" spans="1:5" ht="151.5" customHeight="1" x14ac:dyDescent="0.25">
      <c r="A44" s="10" t="s">
        <v>49</v>
      </c>
      <c r="B44" s="9" t="s">
        <v>50</v>
      </c>
      <c r="C44" s="17">
        <v>6583200</v>
      </c>
      <c r="D44" s="12">
        <v>6583151</v>
      </c>
      <c r="E44" s="12">
        <f t="shared" si="2"/>
        <v>99.999255681127721</v>
      </c>
    </row>
  </sheetData>
  <mergeCells count="15">
    <mergeCell ref="A13:A14"/>
    <mergeCell ref="B13:B14"/>
    <mergeCell ref="C13:C14"/>
    <mergeCell ref="D13:D14"/>
    <mergeCell ref="E13:E14"/>
    <mergeCell ref="A10:E10"/>
    <mergeCell ref="A9:E9"/>
    <mergeCell ref="A8:E8"/>
    <mergeCell ref="A11:E11"/>
    <mergeCell ref="A12:E12"/>
    <mergeCell ref="C1:D1"/>
    <mergeCell ref="C2:D2"/>
    <mergeCell ref="C3:D3"/>
    <mergeCell ref="C4:D4"/>
    <mergeCell ref="C5:D5"/>
  </mergeCells>
  <pageMargins left="0.78740157480314965" right="0.19685039370078741" top="0.39370078740157483" bottom="0.39370078740157483" header="0" footer="0.51181102362204722"/>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Report</vt:lpstr>
      <vt:lpstr>__bookmark_1</vt:lpstr>
      <vt:lpstr>__bookmark_2</vt:lpstr>
      <vt:lpstr>Report!Заголовки_для_печати</vt:lpstr>
      <vt:lpstr>Report!Область_печати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Стекленева</dc:creator>
  <cp:lastModifiedBy>Комитет финансов</cp:lastModifiedBy>
  <cp:lastPrinted>2024-02-29T05:52:28Z</cp:lastPrinted>
  <dcterms:created xsi:type="dcterms:W3CDTF">2022-11-12T04:03:00Z</dcterms:created>
  <dcterms:modified xsi:type="dcterms:W3CDTF">2024-02-29T23:13:22Z</dcterms:modified>
</cp:coreProperties>
</file>