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bsh_spec03\Desktop\СДЕЛАТЬ\Шпилева до 09.05.2025\"/>
    </mc:Choice>
  </mc:AlternateContent>
  <bookViews>
    <workbookView xWindow="-120" yWindow="-120" windowWidth="29040" windowHeight="15840"/>
  </bookViews>
  <sheets>
    <sheet name="Report" sheetId="1" r:id="rId1"/>
  </sheets>
  <definedNames>
    <definedName name="__bookmark_1">Report!$A$6:$F$51</definedName>
    <definedName name="_xlnm.Print_Titles" localSheetId="0">Report!$6:$6</definedName>
  </definedNames>
  <calcPr calcId="152511"/>
</workbook>
</file>

<file path=xl/calcChain.xml><?xml version="1.0" encoding="utf-8"?>
<calcChain xmlns="http://schemas.openxmlformats.org/spreadsheetml/2006/main">
  <c r="F49" i="1" l="1"/>
  <c r="F51" i="1"/>
  <c r="F44" i="1"/>
  <c r="F45" i="1"/>
  <c r="F46" i="1"/>
  <c r="F47" i="1"/>
  <c r="F32" i="1"/>
  <c r="F33" i="1"/>
  <c r="F34" i="1"/>
  <c r="F35" i="1"/>
  <c r="F36" i="1"/>
  <c r="F38" i="1"/>
  <c r="F40" i="1"/>
  <c r="F41" i="1"/>
  <c r="F42" i="1"/>
  <c r="F20" i="1"/>
  <c r="F21" i="1"/>
  <c r="F22" i="1"/>
  <c r="F24" i="1"/>
  <c r="F25" i="1"/>
  <c r="F26" i="1"/>
  <c r="F27" i="1"/>
  <c r="F28" i="1"/>
  <c r="F29" i="1"/>
  <c r="F31" i="1"/>
  <c r="F17" i="1"/>
  <c r="F18" i="1"/>
  <c r="F9" i="1"/>
  <c r="F10" i="1"/>
  <c r="F11" i="1"/>
  <c r="F12" i="1"/>
  <c r="F13" i="1"/>
  <c r="F14" i="1"/>
  <c r="F15" i="1"/>
  <c r="E50" i="1"/>
  <c r="F50" i="1" s="1"/>
  <c r="E48" i="1"/>
  <c r="F48" i="1" s="1"/>
  <c r="E43" i="1"/>
  <c r="E39" i="1"/>
  <c r="E37" i="1"/>
  <c r="E27" i="1"/>
  <c r="E30" i="1"/>
  <c r="E23" i="1"/>
  <c r="E19" i="1"/>
  <c r="E16" i="1"/>
  <c r="F16" i="1" s="1"/>
  <c r="E8" i="1"/>
  <c r="D50" i="1"/>
  <c r="D48" i="1"/>
  <c r="D43" i="1"/>
  <c r="D39" i="1"/>
  <c r="D37" i="1"/>
  <c r="D30" i="1"/>
  <c r="D27" i="1"/>
  <c r="D23" i="1"/>
  <c r="D19" i="1"/>
  <c r="D16" i="1"/>
  <c r="D8" i="1"/>
  <c r="F43" i="1" l="1"/>
  <c r="F39" i="1"/>
  <c r="F37" i="1"/>
  <c r="F30" i="1"/>
  <c r="F23" i="1"/>
  <c r="F19" i="1"/>
  <c r="F8" i="1"/>
  <c r="E7" i="1"/>
  <c r="D7" i="1"/>
  <c r="F7" i="1" l="1"/>
</calcChain>
</file>

<file path=xl/sharedStrings.xml><?xml version="1.0" encoding="utf-8"?>
<sst xmlns="http://schemas.openxmlformats.org/spreadsheetml/2006/main" count="133" uniqueCount="70">
  <si>
    <t>руб.</t>
  </si>
  <si>
    <t>Наименование</t>
  </si>
  <si>
    <t>Рз</t>
  </si>
  <si>
    <t>Пр</t>
  </si>
  <si>
    <t>ВСЕГО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</si>
  <si>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</si>
  <si>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</si>
  <si>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</si>
  <si>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</si>
  <si>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</si>
  <si>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</si>
  <si>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</si>
  <si>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</si>
  <si>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</si>
  <si>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</si>
  <si>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</si>
  <si>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</si>
  <si>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</si>
  <si>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</si>
  <si>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</si>
  <si>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</si>
  <si>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</si>
  <si>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</si>
  <si>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</si>
  <si>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</si>
  <si>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</si>
  <si>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</si>
  <si>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Сельское хозяйство и рыболовство</t>
  </si>
  <si>
    <t>05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</si>
  <si>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</si>
  <si>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</si>
  <si>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</si>
  <si>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</si>
  <si>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</si>
  <si>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</si>
  <si>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</si>
  <si>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</si>
  <si>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</si>
  <si>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Экологический контроль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</si>
  <si>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</si>
  <si>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</si>
  <si>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</si>
  <si>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</si>
  <si>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</si>
  <si>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</si>
  <si>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</si>
  <si>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</si>
  <si>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</si>
  <si>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08</t>
  </si>
  <si>
    <t>Культура</t>
  </si>
  <si>
    <t>СОЦИАЛЬНАЯ ПОЛИТИКА</t>
  </si>
  <si>
    <t>Пенсионное обеспечение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</si>
  <si>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</si>
  <si>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</si>
  <si>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</si>
  <si>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</si>
  <si>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</si>
  <si>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</si>
  <si>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</si>
  <si>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</si>
  <si>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</si>
  <si>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</si>
  <si>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</si>
  <si>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за 1 квартал 2025 года</t>
  </si>
  <si>
    <t>Утверждено</t>
  </si>
  <si>
    <t>Исполнено</t>
  </si>
  <si>
    <t>Процент исполнения</t>
  </si>
  <si>
    <t>Исполнение бюджетных ассигнований бюджета муниципального образования</t>
  </si>
  <si>
    <t xml:space="preserve"> подразделам классификации расходов бюджетов Российской Федерации</t>
  </si>
  <si>
    <t xml:space="preserve"> «Хасынский муниципальный округ Магаданской области» по разделам 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</si>
</sst>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</font>
    <font>
      <sz val="14"/>
      <color indexed="8"/>
      <name val="Times New Roman"/>
    </font>
    <font>
      <b/>
      <sz val="14"/>
      <color indexed="8"/>
      <name val="Times New Roman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4">
    <xf numFmtId="0" fontId="0" fillId="0" borderId="0" xfId="0"/>
    <xf numFmtId="4" fontId="20" fillId="0" borderId="11" xfId="0" applyNumberFormat="1" applyFont="1" applyBorder="1" applyAlignment="1">
      <alignment horizontal="right" vertical="top" wrapText="1"/>
    </xf>
    <xf numFmtId="0" fontId="20" fillId="0" borderId="11" xfId="0" applyFont="1" applyBorder="1" applyAlignment="1">
      <alignment horizontal="left" vertical="top" wrapText="1"/>
    </xf>
    <xf numFmtId="0" fontId="21" fillId="0" borderId="12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left" vertical="top" wrapText="1"/>
    </xf>
    <xf numFmtId="4" fontId="19" fillId="0" borderId="11" xfId="0" applyNumberFormat="1" applyFont="1" applyBorder="1" applyAlignment="1">
      <alignment horizontal="right" vertical="top" wrapText="1"/>
    </xf>
    <xf numFmtId="0" fontId="19" fillId="0" borderId="10" xfId="0" applyFont="1" applyBorder="1" applyAlignment="1">
      <alignment vertical="center" wrapText="1"/>
    </xf>
    <xf numFmtId="4" fontId="21" fillId="0" borderId="11" xfId="0" applyNumberFormat="1" applyFont="1" applyBorder="1" applyAlignment="1">
      <alignment horizontal="right" vertical="top" wrapText="1"/>
    </xf>
    <xf numFmtId="0" fontId="19" fillId="0" borderId="11" xfId="0" applyFont="1" applyBorder="1" applyAlignment="1">
      <alignment horizontal="center" vertical="top" wrapText="1"/>
    </xf>
    <xf numFmtId="4" fontId="22" fillId="0" borderId="11" xfId="0" applyNumberFormat="1" applyFont="1" applyBorder="1" applyAlignment="1">
      <alignment horizontal="right" vertical="top" wrapText="1"/>
    </xf>
    <xf numFmtId="0" fontId="20" fillId="0" borderId="11" xfId="0" applyFont="1" applyBorder="1" applyAlignment="1">
      <alignment horizontal="center" vertical="top" wrapText="1"/>
    </xf>
    <xf numFmtId="0" fontId="20" fillId="0" borderId="0" xfId="0" applyFont="1" applyAlignment="1">
      <alignment horizontal="center" vertical="top" wrapText="1"/>
    </xf>
    <xf numFmtId="0" fontId="22" fillId="0" borderId="0" xfId="0" applyFont="1" applyAlignment="1">
      <alignment horizontal="center" vertical="top" wrapText="1"/>
    </xf>
    <xf numFmtId="0" fontId="19" fillId="0" borderId="0" xfId="0" applyFont="1" applyAlignment="1">
      <alignment horizontal="right" vertical="top" wrapText="1" inden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abSelected="1" topLeftCell="A16" workbookViewId="0">
      <selection activeCell="K10" sqref="K10"/>
    </sheetView>
  </sheetViews>
  <sheetFormatPr defaultRowHeight="15" x14ac:dyDescent="0.25"/>
  <cols>
    <col min="1" max="1" width="66.7109375" customWidth="1"/>
    <col min="2" max="3" width="6.7109375" customWidth="1"/>
    <col min="4" max="4" width="25.5703125" customWidth="1"/>
    <col min="5" max="5" width="21.5703125" customWidth="1"/>
    <col min="6" max="6" width="18.140625" customWidth="1"/>
  </cols>
  <sheetData>
    <row r="1" spans="1:6" ht="19.350000000000001" customHeight="1" x14ac:dyDescent="0.25">
      <c r="A1" s="11" t="s">
        <v>67</v>
      </c>
      <c r="B1" s="11"/>
      <c r="C1" s="11"/>
      <c r="D1" s="11"/>
      <c r="E1" s="11"/>
      <c r="F1" s="11"/>
    </row>
    <row r="2" spans="1:6" ht="19.350000000000001" customHeight="1" x14ac:dyDescent="0.25">
      <c r="A2" s="11" t="s">
        <v>69</v>
      </c>
      <c r="B2" s="11"/>
      <c r="C2" s="11"/>
      <c r="D2" s="11"/>
      <c r="E2" s="11"/>
      <c r="F2" s="11"/>
    </row>
    <row r="3" spans="1:6" ht="19.350000000000001" customHeight="1" x14ac:dyDescent="0.25">
      <c r="A3" s="11" t="s">
        <v>68</v>
      </c>
      <c r="B3" s="11"/>
      <c r="C3" s="11"/>
      <c r="D3" s="11"/>
      <c r="E3" s="11"/>
      <c r="F3" s="11"/>
    </row>
    <row r="4" spans="1:6" ht="19.350000000000001" customHeight="1" x14ac:dyDescent="0.25">
      <c r="A4" s="12" t="s">
        <v>63</v>
      </c>
      <c r="B4" s="12"/>
      <c r="C4" s="12"/>
      <c r="D4" s="12"/>
      <c r="E4" s="12"/>
      <c r="F4" s="12"/>
    </row>
    <row r="5" spans="1:6" ht="19.350000000000001" customHeight="1" x14ac:dyDescent="0.25">
      <c r="A5" s="13" t="s">
        <v>0</v>
      </c>
      <c r="B5" s="13"/>
      <c r="C5" s="13"/>
      <c r="D5" s="13"/>
      <c r="E5" s="13"/>
      <c r="F5" s="13"/>
    </row>
    <row r="6" spans="1:6" ht="38.450000000000003" customHeight="1" x14ac:dyDescent="0.25">
      <c r="A6" s="6" t="s">
        <v>1</v>
      </c>
      <c r="B6" s="6" t="s">
        <v>2</v>
      </c>
      <c r="C6" s="6" t="s">
        <v>3</v>
      </c>
      <c r="D6" s="3" t="s">
        <v>64</v>
      </c>
      <c r="E6" s="3" t="s">
        <v>65</v>
      </c>
      <c r="F6" s="3" t="s">
        <v>66</v>
      </c>
    </row>
    <row r="7" spans="1:6" ht="38.450000000000003" customHeight="1" x14ac:dyDescent="0.25">
      <c r="A7" s="2" t="s">
        <v>4</v>
      </c>
      <c r="B7" s="10"/>
      <c r="C7" s="10"/>
      <c r="D7" s="1">
        <f>D8+D16+D19+D23+D27+D30+D37+D39+D43+D48+D50</f>
        <v>1309649145.53</v>
      </c>
      <c r="E7" s="1">
        <f>E8+E16+E19+E23+E27+E30+E37+E39+E43+E48+E50</f>
        <v>251386595.81999999</v>
      </c>
      <c r="F7" s="1">
        <f>E7/D7*100</f>
        <v>19.194957418787663</v>
      </c>
    </row>
    <row r="8" spans="1:6" ht="38.450000000000003" customHeight="1" x14ac:dyDescent="0.25">
      <c r="A8" s="2" t="s">
        <v>5</v>
      </c>
      <c r="B8" s="10" t="s">
        <v>6</v>
      </c>
      <c r="C8" s="10"/>
      <c r="D8" s="1">
        <f>D9+D10+D11+D12+D13+D14+D15</f>
        <v>255726395.03</v>
      </c>
      <c r="E8" s="1">
        <f>E9+E10+E11+E12+E13+E14+E15</f>
        <v>50353058.229999997</v>
      </c>
      <c r="F8" s="1">
        <f t="shared" ref="F8:F51" si="0">E8/D8*100</f>
        <v>19.690207662800287</v>
      </c>
    </row>
    <row r="9" spans="1:6" ht="38.450000000000003" customHeight="1" x14ac:dyDescent="0.25">
      <c r="A9" s="4" t="s">
        <v>7</v>
      </c>
      <c r="B9" s="8" t="s">
        <v>6</v>
      </c>
      <c r="C9" s="8" t="s">
        <v>8</v>
      </c>
      <c r="D9" s="5">
        <v>7669342</v>
      </c>
      <c r="E9" s="5">
        <v>1366580.62</v>
      </c>
      <c r="F9" s="7">
        <f t="shared" si="0"/>
        <v>17.818746640846115</v>
      </c>
    </row>
    <row r="10" spans="1:6" ht="57.75" customHeight="1" x14ac:dyDescent="0.25">
      <c r="A10" s="4" t="s">
        <v>9</v>
      </c>
      <c r="B10" s="8" t="s">
        <v>6</v>
      </c>
      <c r="C10" s="8" t="s">
        <v>10</v>
      </c>
      <c r="D10" s="5">
        <v>6891494</v>
      </c>
      <c r="E10" s="5">
        <v>1230591.69</v>
      </c>
      <c r="F10" s="7">
        <f t="shared" si="0"/>
        <v>17.856675054784926</v>
      </c>
    </row>
    <row r="11" spans="1:6" ht="57.75" customHeight="1" x14ac:dyDescent="0.25">
      <c r="A11" s="4" t="s">
        <v>11</v>
      </c>
      <c r="B11" s="8" t="s">
        <v>6</v>
      </c>
      <c r="C11" s="8" t="s">
        <v>12</v>
      </c>
      <c r="D11" s="5">
        <v>75348928</v>
      </c>
      <c r="E11" s="5">
        <v>16524809.98</v>
      </c>
      <c r="F11" s="7">
        <f t="shared" si="0"/>
        <v>21.93104854789706</v>
      </c>
    </row>
    <row r="12" spans="1:6" ht="57.75" customHeight="1" x14ac:dyDescent="0.25">
      <c r="A12" s="4" t="s">
        <v>13</v>
      </c>
      <c r="B12" s="8" t="s">
        <v>6</v>
      </c>
      <c r="C12" s="8" t="s">
        <v>14</v>
      </c>
      <c r="D12" s="5">
        <v>32775192</v>
      </c>
      <c r="E12" s="5">
        <v>7231545.04</v>
      </c>
      <c r="F12" s="7">
        <f t="shared" si="0"/>
        <v>22.06408139424477</v>
      </c>
    </row>
    <row r="13" spans="1:6" ht="19.350000000000001" customHeight="1" x14ac:dyDescent="0.25">
      <c r="A13" s="4" t="s">
        <v>15</v>
      </c>
      <c r="B13" s="8" t="s">
        <v>6</v>
      </c>
      <c r="C13" s="8" t="s">
        <v>16</v>
      </c>
      <c r="D13" s="5">
        <v>1138776</v>
      </c>
      <c r="E13" s="5">
        <v>0</v>
      </c>
      <c r="F13" s="7">
        <f t="shared" si="0"/>
        <v>0</v>
      </c>
    </row>
    <row r="14" spans="1:6" ht="19.350000000000001" customHeight="1" x14ac:dyDescent="0.25">
      <c r="A14" s="4" t="s">
        <v>17</v>
      </c>
      <c r="B14" s="8" t="s">
        <v>6</v>
      </c>
      <c r="C14" s="8" t="s">
        <v>18</v>
      </c>
      <c r="D14" s="5">
        <v>150000</v>
      </c>
      <c r="E14" s="5">
        <v>0</v>
      </c>
      <c r="F14" s="7">
        <f t="shared" si="0"/>
        <v>0</v>
      </c>
    </row>
    <row r="15" spans="1:6" ht="38.450000000000003" customHeight="1" x14ac:dyDescent="0.25">
      <c r="A15" s="4" t="s">
        <v>19</v>
      </c>
      <c r="B15" s="8" t="s">
        <v>6</v>
      </c>
      <c r="C15" s="8" t="s">
        <v>20</v>
      </c>
      <c r="D15" s="5">
        <v>131752663.03</v>
      </c>
      <c r="E15" s="5">
        <v>23999530.899999999</v>
      </c>
      <c r="F15" s="7">
        <f t="shared" si="0"/>
        <v>18.215594545163249</v>
      </c>
    </row>
    <row r="16" spans="1:6" ht="38.450000000000003" customHeight="1" x14ac:dyDescent="0.25">
      <c r="A16" s="2" t="s">
        <v>21</v>
      </c>
      <c r="B16" s="10" t="s">
        <v>10</v>
      </c>
      <c r="C16" s="10"/>
      <c r="D16" s="1">
        <f>D17+D18</f>
        <v>13603961.76</v>
      </c>
      <c r="E16" s="1">
        <f>E17+E18</f>
        <v>1786988.5</v>
      </c>
      <c r="F16" s="9">
        <f t="shared" si="0"/>
        <v>13.135794789237925</v>
      </c>
    </row>
    <row r="17" spans="1:6" ht="57.75" customHeight="1" x14ac:dyDescent="0.25">
      <c r="A17" s="4" t="s">
        <v>22</v>
      </c>
      <c r="B17" s="8" t="s">
        <v>10</v>
      </c>
      <c r="C17" s="8" t="s">
        <v>23</v>
      </c>
      <c r="D17" s="5">
        <v>13113700.73</v>
      </c>
      <c r="E17" s="5">
        <v>1745738.5</v>
      </c>
      <c r="F17" s="7">
        <f t="shared" si="0"/>
        <v>13.312325299648652</v>
      </c>
    </row>
    <row r="18" spans="1:6" ht="38.450000000000003" customHeight="1" x14ac:dyDescent="0.25">
      <c r="A18" s="4" t="s">
        <v>24</v>
      </c>
      <c r="B18" s="8" t="s">
        <v>10</v>
      </c>
      <c r="C18" s="8" t="s">
        <v>25</v>
      </c>
      <c r="D18" s="5">
        <v>490261.03</v>
      </c>
      <c r="E18" s="5">
        <v>41250</v>
      </c>
      <c r="F18" s="7">
        <f t="shared" si="0"/>
        <v>8.4138851501209455</v>
      </c>
    </row>
    <row r="19" spans="1:6" ht="38.450000000000003" customHeight="1" x14ac:dyDescent="0.25">
      <c r="A19" s="2" t="s">
        <v>26</v>
      </c>
      <c r="B19" s="10" t="s">
        <v>12</v>
      </c>
      <c r="C19" s="10"/>
      <c r="D19" s="1">
        <f>D20+D21+D22</f>
        <v>13132288.4</v>
      </c>
      <c r="E19" s="1">
        <f>E20+E21+E22</f>
        <v>534719.5</v>
      </c>
      <c r="F19" s="9">
        <f t="shared" si="0"/>
        <v>4.0717922399572029</v>
      </c>
    </row>
    <row r="20" spans="1:6" ht="19.350000000000001" customHeight="1" x14ac:dyDescent="0.25">
      <c r="A20" s="4" t="s">
        <v>27</v>
      </c>
      <c r="B20" s="8" t="s">
        <v>12</v>
      </c>
      <c r="C20" s="8" t="s">
        <v>28</v>
      </c>
      <c r="D20" s="5">
        <v>50000</v>
      </c>
      <c r="E20" s="5">
        <v>0</v>
      </c>
      <c r="F20" s="7">
        <f t="shared" si="0"/>
        <v>0</v>
      </c>
    </row>
    <row r="21" spans="1:6" ht="19.350000000000001" customHeight="1" x14ac:dyDescent="0.25">
      <c r="A21" s="4" t="s">
        <v>29</v>
      </c>
      <c r="B21" s="8" t="s">
        <v>12</v>
      </c>
      <c r="C21" s="8" t="s">
        <v>30</v>
      </c>
      <c r="D21" s="5">
        <v>11564900</v>
      </c>
      <c r="E21" s="5">
        <v>364492.31</v>
      </c>
      <c r="F21" s="7">
        <f t="shared" si="0"/>
        <v>3.1517117311866079</v>
      </c>
    </row>
    <row r="22" spans="1:6" ht="19.350000000000001" customHeight="1" x14ac:dyDescent="0.25">
      <c r="A22" s="4" t="s">
        <v>31</v>
      </c>
      <c r="B22" s="8" t="s">
        <v>12</v>
      </c>
      <c r="C22" s="8" t="s">
        <v>32</v>
      </c>
      <c r="D22" s="5">
        <v>1517388.4</v>
      </c>
      <c r="E22" s="5">
        <v>170227.19</v>
      </c>
      <c r="F22" s="7">
        <f t="shared" si="0"/>
        <v>11.218432274821662</v>
      </c>
    </row>
    <row r="23" spans="1:6" ht="38.450000000000003" customHeight="1" x14ac:dyDescent="0.25">
      <c r="A23" s="2" t="s">
        <v>33</v>
      </c>
      <c r="B23" s="10" t="s">
        <v>28</v>
      </c>
      <c r="C23" s="10"/>
      <c r="D23" s="1">
        <f>D24+D25+D26</f>
        <v>111768369.16</v>
      </c>
      <c r="E23" s="1">
        <f>E24+E25+E26</f>
        <v>10868071.48</v>
      </c>
      <c r="F23" s="9">
        <f t="shared" si="0"/>
        <v>9.7237452435599288</v>
      </c>
    </row>
    <row r="24" spans="1:6" ht="19.350000000000001" customHeight="1" x14ac:dyDescent="0.25">
      <c r="A24" s="4" t="s">
        <v>34</v>
      </c>
      <c r="B24" s="8" t="s">
        <v>28</v>
      </c>
      <c r="C24" s="8" t="s">
        <v>6</v>
      </c>
      <c r="D24" s="5">
        <v>18063994.289999999</v>
      </c>
      <c r="E24" s="5">
        <v>1341000.1299999999</v>
      </c>
      <c r="F24" s="7">
        <f t="shared" si="0"/>
        <v>7.4236080263951409</v>
      </c>
    </row>
    <row r="25" spans="1:6" ht="19.350000000000001" customHeight="1" x14ac:dyDescent="0.25">
      <c r="A25" s="4" t="s">
        <v>35</v>
      </c>
      <c r="B25" s="8" t="s">
        <v>28</v>
      </c>
      <c r="C25" s="8" t="s">
        <v>8</v>
      </c>
      <c r="D25" s="5">
        <v>26834562.48</v>
      </c>
      <c r="E25" s="5">
        <v>813231</v>
      </c>
      <c r="F25" s="7">
        <f t="shared" si="0"/>
        <v>3.0305357152966708</v>
      </c>
    </row>
    <row r="26" spans="1:6" ht="19.350000000000001" customHeight="1" x14ac:dyDescent="0.25">
      <c r="A26" s="4" t="s">
        <v>36</v>
      </c>
      <c r="B26" s="8" t="s">
        <v>28</v>
      </c>
      <c r="C26" s="8" t="s">
        <v>10</v>
      </c>
      <c r="D26" s="5">
        <v>66869812.390000001</v>
      </c>
      <c r="E26" s="5">
        <v>8713840.3499999996</v>
      </c>
      <c r="F26" s="7">
        <f t="shared" si="0"/>
        <v>13.03105248625328</v>
      </c>
    </row>
    <row r="27" spans="1:6" ht="38.450000000000003" customHeight="1" x14ac:dyDescent="0.25">
      <c r="A27" s="2" t="s">
        <v>37</v>
      </c>
      <c r="B27" s="10" t="s">
        <v>14</v>
      </c>
      <c r="C27" s="10"/>
      <c r="D27" s="1">
        <f>D28+D29</f>
        <v>1869119.45</v>
      </c>
      <c r="E27" s="1">
        <f>E28+E29</f>
        <v>179475.01</v>
      </c>
      <c r="F27" s="9">
        <f t="shared" si="0"/>
        <v>9.6021155844266683</v>
      </c>
    </row>
    <row r="28" spans="1:6" ht="19.350000000000001" customHeight="1" x14ac:dyDescent="0.25">
      <c r="A28" s="4" t="s">
        <v>38</v>
      </c>
      <c r="B28" s="8" t="s">
        <v>14</v>
      </c>
      <c r="C28" s="8" t="s">
        <v>6</v>
      </c>
      <c r="D28" s="5">
        <v>376000</v>
      </c>
      <c r="E28" s="5">
        <v>0</v>
      </c>
      <c r="F28" s="7">
        <f t="shared" si="0"/>
        <v>0</v>
      </c>
    </row>
    <row r="29" spans="1:6" ht="19.350000000000001" customHeight="1" x14ac:dyDescent="0.25">
      <c r="A29" s="4" t="s">
        <v>39</v>
      </c>
      <c r="B29" s="8" t="s">
        <v>14</v>
      </c>
      <c r="C29" s="8" t="s">
        <v>28</v>
      </c>
      <c r="D29" s="5">
        <v>1493119.45</v>
      </c>
      <c r="E29" s="5">
        <v>179475.01</v>
      </c>
      <c r="F29" s="7">
        <f t="shared" si="0"/>
        <v>12.020137437764944</v>
      </c>
    </row>
    <row r="30" spans="1:6" ht="38.450000000000003" customHeight="1" x14ac:dyDescent="0.25">
      <c r="A30" s="2" t="s">
        <v>40</v>
      </c>
      <c r="B30" s="10" t="s">
        <v>16</v>
      </c>
      <c r="C30" s="10"/>
      <c r="D30" s="1">
        <f>D31+D32+D33+D34+D35+D36</f>
        <v>624564313.7299999</v>
      </c>
      <c r="E30" s="1">
        <f>E31+E32+E33+E34+E35+E36</f>
        <v>126608737.83</v>
      </c>
      <c r="F30" s="9">
        <f t="shared" si="0"/>
        <v>20.271529295977857</v>
      </c>
    </row>
    <row r="31" spans="1:6" ht="38.450000000000003" customHeight="1" x14ac:dyDescent="0.25">
      <c r="A31" s="4" t="s">
        <v>41</v>
      </c>
      <c r="B31" s="8" t="s">
        <v>16</v>
      </c>
      <c r="C31" s="8" t="s">
        <v>6</v>
      </c>
      <c r="D31" s="5">
        <v>164195240.06999999</v>
      </c>
      <c r="E31" s="5">
        <v>31597575.870000001</v>
      </c>
      <c r="F31" s="7">
        <f t="shared" si="0"/>
        <v>19.243904912547567</v>
      </c>
    </row>
    <row r="32" spans="1:6" ht="38.450000000000003" customHeight="1" x14ac:dyDescent="0.25">
      <c r="A32" s="4" t="s">
        <v>42</v>
      </c>
      <c r="B32" s="8" t="s">
        <v>16</v>
      </c>
      <c r="C32" s="8" t="s">
        <v>8</v>
      </c>
      <c r="D32" s="5">
        <v>342250547.20999998</v>
      </c>
      <c r="E32" s="5">
        <v>71378492.829999998</v>
      </c>
      <c r="F32" s="7">
        <f t="shared" si="0"/>
        <v>20.85562562627641</v>
      </c>
    </row>
    <row r="33" spans="1:6" ht="19.350000000000001" customHeight="1" x14ac:dyDescent="0.25">
      <c r="A33" s="4" t="s">
        <v>43</v>
      </c>
      <c r="B33" s="8" t="s">
        <v>16</v>
      </c>
      <c r="C33" s="8" t="s">
        <v>10</v>
      </c>
      <c r="D33" s="5">
        <v>40446743.920000002</v>
      </c>
      <c r="E33" s="5">
        <v>8881234.4299999997</v>
      </c>
      <c r="F33" s="7">
        <f t="shared" si="0"/>
        <v>21.957847701081395</v>
      </c>
    </row>
    <row r="34" spans="1:6" ht="38.450000000000003" customHeight="1" x14ac:dyDescent="0.25">
      <c r="A34" s="4" t="s">
        <v>44</v>
      </c>
      <c r="B34" s="8" t="s">
        <v>16</v>
      </c>
      <c r="C34" s="8" t="s">
        <v>28</v>
      </c>
      <c r="D34" s="5">
        <v>10000</v>
      </c>
      <c r="E34" s="5">
        <v>8400</v>
      </c>
      <c r="F34" s="7">
        <f t="shared" si="0"/>
        <v>84</v>
      </c>
    </row>
    <row r="35" spans="1:6" ht="19.350000000000001" customHeight="1" x14ac:dyDescent="0.25">
      <c r="A35" s="4" t="s">
        <v>45</v>
      </c>
      <c r="B35" s="8" t="s">
        <v>16</v>
      </c>
      <c r="C35" s="8" t="s">
        <v>16</v>
      </c>
      <c r="D35" s="5">
        <v>1075355.49</v>
      </c>
      <c r="E35" s="5">
        <v>0</v>
      </c>
      <c r="F35" s="7">
        <f t="shared" si="0"/>
        <v>0</v>
      </c>
    </row>
    <row r="36" spans="1:6" ht="19.350000000000001" customHeight="1" x14ac:dyDescent="0.25">
      <c r="A36" s="4" t="s">
        <v>46</v>
      </c>
      <c r="B36" s="8" t="s">
        <v>16</v>
      </c>
      <c r="C36" s="8" t="s">
        <v>30</v>
      </c>
      <c r="D36" s="5">
        <v>76586427.040000007</v>
      </c>
      <c r="E36" s="5">
        <v>14743034.699999999</v>
      </c>
      <c r="F36" s="7">
        <f t="shared" si="0"/>
        <v>19.250192586083067</v>
      </c>
    </row>
    <row r="37" spans="1:6" ht="38.450000000000003" customHeight="1" x14ac:dyDescent="0.25">
      <c r="A37" s="2" t="s">
        <v>47</v>
      </c>
      <c r="B37" s="10" t="s">
        <v>48</v>
      </c>
      <c r="C37" s="10"/>
      <c r="D37" s="1">
        <f>D38</f>
        <v>111838882</v>
      </c>
      <c r="E37" s="1">
        <f>E38</f>
        <v>20778837.190000001</v>
      </c>
      <c r="F37" s="9">
        <f t="shared" si="0"/>
        <v>18.579260466856244</v>
      </c>
    </row>
    <row r="38" spans="1:6" ht="38.450000000000003" customHeight="1" x14ac:dyDescent="0.25">
      <c r="A38" s="4" t="s">
        <v>49</v>
      </c>
      <c r="B38" s="8" t="s">
        <v>48</v>
      </c>
      <c r="C38" s="8" t="s">
        <v>6</v>
      </c>
      <c r="D38" s="5">
        <v>111838882</v>
      </c>
      <c r="E38" s="5">
        <v>20778837.190000001</v>
      </c>
      <c r="F38" s="7">
        <f t="shared" si="0"/>
        <v>18.579260466856244</v>
      </c>
    </row>
    <row r="39" spans="1:6" ht="38.450000000000003" customHeight="1" x14ac:dyDescent="0.25">
      <c r="A39" s="2" t="s">
        <v>50</v>
      </c>
      <c r="B39" s="10" t="s">
        <v>23</v>
      </c>
      <c r="C39" s="10"/>
      <c r="D39" s="1">
        <f>D40+D41+D42</f>
        <v>17185966.780000001</v>
      </c>
      <c r="E39" s="1">
        <f>E40+E41+E42</f>
        <v>2639731.66</v>
      </c>
      <c r="F39" s="9">
        <f t="shared" si="0"/>
        <v>15.359808928945224</v>
      </c>
    </row>
    <row r="40" spans="1:6" ht="19.350000000000001" customHeight="1" x14ac:dyDescent="0.25">
      <c r="A40" s="4" t="s">
        <v>51</v>
      </c>
      <c r="B40" s="8" t="s">
        <v>23</v>
      </c>
      <c r="C40" s="8" t="s">
        <v>6</v>
      </c>
      <c r="D40" s="5">
        <v>7651890</v>
      </c>
      <c r="E40" s="5">
        <v>0</v>
      </c>
      <c r="F40" s="7">
        <f t="shared" si="0"/>
        <v>0</v>
      </c>
    </row>
    <row r="41" spans="1:6" ht="19.350000000000001" customHeight="1" x14ac:dyDescent="0.25">
      <c r="A41" s="4" t="s">
        <v>52</v>
      </c>
      <c r="B41" s="8" t="s">
        <v>23</v>
      </c>
      <c r="C41" s="8" t="s">
        <v>12</v>
      </c>
      <c r="D41" s="5">
        <v>420876.78</v>
      </c>
      <c r="E41" s="5">
        <v>1216349.28</v>
      </c>
      <c r="F41" s="7">
        <f t="shared" si="0"/>
        <v>289.00365565427484</v>
      </c>
    </row>
    <row r="42" spans="1:6" ht="19.350000000000001" customHeight="1" x14ac:dyDescent="0.25">
      <c r="A42" s="4" t="s">
        <v>53</v>
      </c>
      <c r="B42" s="8" t="s">
        <v>23</v>
      </c>
      <c r="C42" s="8" t="s">
        <v>14</v>
      </c>
      <c r="D42" s="5">
        <v>9113200</v>
      </c>
      <c r="E42" s="5">
        <v>1423382.38</v>
      </c>
      <c r="F42" s="7">
        <f t="shared" si="0"/>
        <v>15.618908616073387</v>
      </c>
    </row>
    <row r="43" spans="1:6" ht="38.450000000000003" customHeight="1" x14ac:dyDescent="0.25">
      <c r="A43" s="2" t="s">
        <v>54</v>
      </c>
      <c r="B43" s="10" t="s">
        <v>18</v>
      </c>
      <c r="C43" s="10"/>
      <c r="D43" s="1">
        <f>D44+D45+D46+D47</f>
        <v>149957895.15000001</v>
      </c>
      <c r="E43" s="1">
        <f>E44+E45+E46+E47</f>
        <v>35676323.609999999</v>
      </c>
      <c r="F43" s="9">
        <f t="shared" si="0"/>
        <v>23.790893820104408</v>
      </c>
    </row>
    <row r="44" spans="1:6" ht="19.350000000000001" customHeight="1" x14ac:dyDescent="0.25">
      <c r="A44" s="4" t="s">
        <v>55</v>
      </c>
      <c r="B44" s="8" t="s">
        <v>18</v>
      </c>
      <c r="C44" s="8" t="s">
        <v>6</v>
      </c>
      <c r="D44" s="5">
        <v>87959766</v>
      </c>
      <c r="E44" s="5">
        <v>24030793.32</v>
      </c>
      <c r="F44" s="7">
        <f t="shared" si="0"/>
        <v>27.320210606290154</v>
      </c>
    </row>
    <row r="45" spans="1:6" ht="19.350000000000001" customHeight="1" x14ac:dyDescent="0.25">
      <c r="A45" s="4" t="s">
        <v>56</v>
      </c>
      <c r="B45" s="8" t="s">
        <v>18</v>
      </c>
      <c r="C45" s="8" t="s">
        <v>8</v>
      </c>
      <c r="D45" s="5">
        <v>4000520</v>
      </c>
      <c r="E45" s="5">
        <v>335775</v>
      </c>
      <c r="F45" s="7">
        <f t="shared" si="0"/>
        <v>8.3932838730964985</v>
      </c>
    </row>
    <row r="46" spans="1:6" ht="19.350000000000001" customHeight="1" x14ac:dyDescent="0.25">
      <c r="A46" s="4" t="s">
        <v>57</v>
      </c>
      <c r="B46" s="8" t="s">
        <v>18</v>
      </c>
      <c r="C46" s="8" t="s">
        <v>10</v>
      </c>
      <c r="D46" s="5">
        <v>46511385.380000003</v>
      </c>
      <c r="E46" s="5">
        <v>9254444.6400000006</v>
      </c>
      <c r="F46" s="7">
        <f t="shared" si="0"/>
        <v>19.897159726356875</v>
      </c>
    </row>
    <row r="47" spans="1:6" ht="38.450000000000003" customHeight="1" x14ac:dyDescent="0.25">
      <c r="A47" s="4" t="s">
        <v>58</v>
      </c>
      <c r="B47" s="8" t="s">
        <v>18</v>
      </c>
      <c r="C47" s="8" t="s">
        <v>28</v>
      </c>
      <c r="D47" s="5">
        <v>11486223.77</v>
      </c>
      <c r="E47" s="5">
        <v>2055310.65</v>
      </c>
      <c r="F47" s="7">
        <f t="shared" si="0"/>
        <v>17.893701978609457</v>
      </c>
    </row>
    <row r="48" spans="1:6" ht="38.450000000000003" customHeight="1" x14ac:dyDescent="0.25">
      <c r="A48" s="2" t="s">
        <v>59</v>
      </c>
      <c r="B48" s="10" t="s">
        <v>32</v>
      </c>
      <c r="C48" s="10"/>
      <c r="D48" s="1">
        <f>D49</f>
        <v>9902252</v>
      </c>
      <c r="E48" s="1">
        <f>E49</f>
        <v>1960652.81</v>
      </c>
      <c r="F48" s="9">
        <f t="shared" si="0"/>
        <v>19.800069822500983</v>
      </c>
    </row>
    <row r="49" spans="1:6" ht="31.5" customHeight="1" x14ac:dyDescent="0.25">
      <c r="A49" s="4" t="s">
        <v>60</v>
      </c>
      <c r="B49" s="8" t="s">
        <v>32</v>
      </c>
      <c r="C49" s="8" t="s">
        <v>8</v>
      </c>
      <c r="D49" s="5">
        <v>9902252</v>
      </c>
      <c r="E49" s="5">
        <v>1960652.81</v>
      </c>
      <c r="F49" s="7">
        <f t="shared" si="0"/>
        <v>19.800069822500983</v>
      </c>
    </row>
    <row r="50" spans="1:6" ht="38.450000000000003" customHeight="1" x14ac:dyDescent="0.25">
      <c r="A50" s="2" t="s">
        <v>61</v>
      </c>
      <c r="B50" s="10" t="s">
        <v>20</v>
      </c>
      <c r="C50" s="10"/>
      <c r="D50" s="1">
        <f>D51</f>
        <v>99702.07</v>
      </c>
      <c r="E50" s="1">
        <f>E51</f>
        <v>0</v>
      </c>
      <c r="F50" s="9">
        <f t="shared" si="0"/>
        <v>0</v>
      </c>
    </row>
    <row r="51" spans="1:6" ht="38.450000000000003" customHeight="1" x14ac:dyDescent="0.25">
      <c r="A51" s="4" t="s">
        <v>62</v>
      </c>
      <c r="B51" s="8" t="s">
        <v>20</v>
      </c>
      <c r="C51" s="8" t="s">
        <v>6</v>
      </c>
      <c r="D51" s="5">
        <v>99702.07</v>
      </c>
      <c r="E51" s="5">
        <v>0</v>
      </c>
      <c r="F51" s="7">
        <f t="shared" si="0"/>
        <v>0</v>
      </c>
    </row>
  </sheetData>
  <mergeCells count="5">
    <mergeCell ref="A1:F1"/>
    <mergeCell ref="A2:F2"/>
    <mergeCell ref="A3:F3"/>
    <mergeCell ref="A4:F4"/>
    <mergeCell ref="A5:F5"/>
  </mergeCells>
  <pageMargins left="0.78740157480314965" right="0.19685039370078741" top="0.39370078740157483" bottom="0.39370078740157483" header="0" footer="0.51181102362204722"/>
  <pageSetup paperSize="9" scale="63" fitToHeight="0" orientation="portrait" r:id="rId1"/>
  <headerFooter>
    <oddHeader>&amp;"Times New Roman"&amp;10&amp;K000000&amp;P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Гордиенко О Н</dc:creator>
  <cp:lastModifiedBy>Свободный комп</cp:lastModifiedBy>
  <cp:lastPrinted>2025-05-05T05:26:17Z</cp:lastPrinted>
  <dcterms:created xsi:type="dcterms:W3CDTF">2024-12-16T11:13:26Z</dcterms:created>
  <dcterms:modified xsi:type="dcterms:W3CDTF">2025-05-05T05:26:19Z</dcterms:modified>
</cp:coreProperties>
</file>