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BF6DC63-15EC-458D-A90C-3DAF38870792}" xr6:coauthVersionLast="45" xr6:coauthVersionMax="45" xr10:uidLastSave="{00000000-0000-0000-0000-000000000000}"/>
  <bookViews>
    <workbookView xWindow="375" yWindow="90" windowWidth="23580" windowHeight="15660" xr2:uid="{00000000-000D-0000-FFFF-FFFF00000000}"/>
  </bookViews>
  <sheets>
    <sheet name="ДОХОДЫ  2025-2027" sheetId="3" r:id="rId1"/>
  </sheets>
  <definedNames>
    <definedName name="_xlnm._FilterDatabase" localSheetId="0" hidden="1">'ДОХОДЫ  2025-2027'!$A$11:$H$11</definedName>
    <definedName name="_xlnm.Print_Titles" localSheetId="0">'ДОХОДЫ  2025-2027'!$11:$11</definedName>
    <definedName name="_xlnm.Print_Area" localSheetId="0">'ДОХОДЫ  2025-2027'!$A$1:$F$300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5" i="3" l="1"/>
  <c r="D35" i="3"/>
  <c r="F229" i="3" l="1"/>
  <c r="F43" i="3"/>
  <c r="E43" i="3"/>
  <c r="D43" i="3"/>
  <c r="F35" i="3"/>
  <c r="F219" i="3" l="1"/>
  <c r="E219" i="3"/>
  <c r="D219" i="3"/>
  <c r="F285" i="3"/>
  <c r="F271" i="3"/>
  <c r="D283" i="3"/>
  <c r="D231" i="3"/>
  <c r="E229" i="3"/>
  <c r="F243" i="3"/>
  <c r="E243" i="3"/>
  <c r="D243" i="3"/>
  <c r="D102" i="3"/>
  <c r="G298" i="3"/>
  <c r="G296" i="3"/>
  <c r="G294" i="3"/>
  <c r="G292" i="3"/>
  <c r="G290" i="3"/>
  <c r="G287" i="3"/>
  <c r="G285" i="3"/>
  <c r="G283" i="3"/>
  <c r="G271" i="3"/>
  <c r="G270" i="3" s="1"/>
  <c r="G246" i="3"/>
  <c r="G245" i="3" s="1"/>
  <c r="G241" i="3"/>
  <c r="G239" i="3"/>
  <c r="G237" i="3"/>
  <c r="G235" i="3"/>
  <c r="G233" i="3"/>
  <c r="G231" i="3"/>
  <c r="G229" i="3"/>
  <c r="G227" i="3"/>
  <c r="G225" i="3"/>
  <c r="G223" i="3"/>
  <c r="G221" i="3"/>
  <c r="G216" i="3"/>
  <c r="G214" i="3"/>
  <c r="G212" i="3"/>
  <c r="G269" i="3" l="1"/>
  <c r="G218" i="3"/>
  <c r="G211" i="3"/>
  <c r="G289" i="3"/>
  <c r="E285" i="3"/>
  <c r="D285" i="3"/>
  <c r="F227" i="3"/>
  <c r="E227" i="3"/>
  <c r="D227" i="3"/>
  <c r="F77" i="3"/>
  <c r="E77" i="3"/>
  <c r="D77" i="3"/>
  <c r="G210" i="3" l="1"/>
  <c r="G209" i="3" s="1"/>
  <c r="D189" i="3" l="1"/>
  <c r="D271" i="3" l="1"/>
  <c r="D246" i="3"/>
  <c r="E290" i="3" l="1"/>
  <c r="F290" i="3"/>
  <c r="D290" i="3"/>
  <c r="D296" i="3" l="1"/>
  <c r="E296" i="3"/>
  <c r="F296" i="3"/>
  <c r="E246" i="3"/>
  <c r="F246" i="3"/>
  <c r="D239" i="3"/>
  <c r="D235" i="3"/>
  <c r="D237" i="3"/>
  <c r="E237" i="3"/>
  <c r="F237" i="3"/>
  <c r="D221" i="3" l="1"/>
  <c r="E221" i="3"/>
  <c r="F221" i="3"/>
  <c r="D143" i="3"/>
  <c r="E143" i="3"/>
  <c r="F143" i="3"/>
  <c r="D17" i="3" l="1"/>
  <c r="D29" i="3"/>
  <c r="D31" i="3"/>
  <c r="D33" i="3"/>
  <c r="D39" i="3"/>
  <c r="D49" i="3"/>
  <c r="D52" i="3"/>
  <c r="D54" i="3"/>
  <c r="D57" i="3"/>
  <c r="D60" i="3"/>
  <c r="D62" i="3"/>
  <c r="D65" i="3"/>
  <c r="D69" i="3"/>
  <c r="D75" i="3"/>
  <c r="D79" i="3"/>
  <c r="D82" i="3"/>
  <c r="D81" i="3" s="1"/>
  <c r="D89" i="3"/>
  <c r="D85" i="3" s="1"/>
  <c r="D84" i="3" s="1"/>
  <c r="D94" i="3"/>
  <c r="D93" i="3" s="1"/>
  <c r="D99" i="3"/>
  <c r="D111" i="3"/>
  <c r="D110" i="3" s="1"/>
  <c r="D117" i="3"/>
  <c r="D120" i="3"/>
  <c r="D123" i="3"/>
  <c r="D126" i="3"/>
  <c r="D140" i="3"/>
  <c r="D146" i="3"/>
  <c r="D152" i="3"/>
  <c r="D158" i="3"/>
  <c r="D161" i="3"/>
  <c r="D166" i="3"/>
  <c r="D171" i="3"/>
  <c r="D173" i="3"/>
  <c r="D175" i="3"/>
  <c r="D179" i="3"/>
  <c r="D182" i="3"/>
  <c r="D184" i="3"/>
  <c r="D188" i="3"/>
  <c r="D28" i="3" l="1"/>
  <c r="D27" i="3" s="1"/>
  <c r="D16" i="3"/>
  <c r="D74" i="3"/>
  <c r="D73" i="3" s="1"/>
  <c r="D97" i="3"/>
  <c r="D96" i="3" s="1"/>
  <c r="D92" i="3" s="1"/>
  <c r="D59" i="3"/>
  <c r="D56" i="3" s="1"/>
  <c r="D101" i="3"/>
  <c r="D38" i="3"/>
  <c r="D37" i="3" s="1"/>
  <c r="D64" i="3"/>
  <c r="D178" i="3"/>
  <c r="D168" i="3"/>
  <c r="D116" i="3"/>
  <c r="F245" i="3"/>
  <c r="E245" i="3"/>
  <c r="D245" i="3"/>
  <c r="F298" i="3"/>
  <c r="E298" i="3"/>
  <c r="D298" i="3"/>
  <c r="F294" i="3"/>
  <c r="E294" i="3"/>
  <c r="D294" i="3"/>
  <c r="F292" i="3"/>
  <c r="E292" i="3"/>
  <c r="D292" i="3"/>
  <c r="F287" i="3"/>
  <c r="E287" i="3"/>
  <c r="D287" i="3"/>
  <c r="F283" i="3"/>
  <c r="E283" i="3"/>
  <c r="F270" i="3"/>
  <c r="E271" i="3"/>
  <c r="E270" i="3" s="1"/>
  <c r="D270" i="3"/>
  <c r="F241" i="3"/>
  <c r="E241" i="3"/>
  <c r="D241" i="3"/>
  <c r="F233" i="3"/>
  <c r="E233" i="3"/>
  <c r="D233" i="3"/>
  <c r="F231" i="3"/>
  <c r="E231" i="3"/>
  <c r="D229" i="3"/>
  <c r="F225" i="3"/>
  <c r="E225" i="3"/>
  <c r="D225" i="3"/>
  <c r="F223" i="3"/>
  <c r="E223" i="3"/>
  <c r="D223" i="3"/>
  <c r="F216" i="3"/>
  <c r="E216" i="3"/>
  <c r="D216" i="3"/>
  <c r="F214" i="3"/>
  <c r="E214" i="3"/>
  <c r="D214" i="3"/>
  <c r="F212" i="3"/>
  <c r="E212" i="3"/>
  <c r="D212" i="3"/>
  <c r="F207" i="3"/>
  <c r="F204" i="3" s="1"/>
  <c r="E207" i="3"/>
  <c r="E204" i="3" s="1"/>
  <c r="D207" i="3"/>
  <c r="D204" i="3" s="1"/>
  <c r="F202" i="3"/>
  <c r="E202" i="3"/>
  <c r="D202" i="3"/>
  <c r="F200" i="3"/>
  <c r="E200" i="3"/>
  <c r="D200" i="3"/>
  <c r="F198" i="3"/>
  <c r="E198" i="3"/>
  <c r="D198" i="3"/>
  <c r="F191" i="3"/>
  <c r="E191" i="3"/>
  <c r="D191" i="3"/>
  <c r="F188" i="3"/>
  <c r="E188" i="3"/>
  <c r="F184" i="3"/>
  <c r="E184" i="3"/>
  <c r="F182" i="3"/>
  <c r="E182" i="3"/>
  <c r="F179" i="3"/>
  <c r="E179" i="3"/>
  <c r="F175" i="3"/>
  <c r="E175" i="3"/>
  <c r="F173" i="3"/>
  <c r="E173" i="3"/>
  <c r="F171" i="3"/>
  <c r="E171" i="3"/>
  <c r="F166" i="3"/>
  <c r="E166" i="3"/>
  <c r="F161" i="3"/>
  <c r="E161" i="3"/>
  <c r="F158" i="3"/>
  <c r="E158" i="3"/>
  <c r="F152" i="3"/>
  <c r="E152" i="3"/>
  <c r="F146" i="3"/>
  <c r="E146" i="3"/>
  <c r="F140" i="3"/>
  <c r="E140" i="3"/>
  <c r="F126" i="3"/>
  <c r="E126" i="3"/>
  <c r="F123" i="3"/>
  <c r="E123" i="3"/>
  <c r="F120" i="3"/>
  <c r="E120" i="3"/>
  <c r="F117" i="3"/>
  <c r="E117" i="3"/>
  <c r="F111" i="3"/>
  <c r="F110" i="3" s="1"/>
  <c r="E111" i="3"/>
  <c r="E110" i="3" s="1"/>
  <c r="F102" i="3"/>
  <c r="E102" i="3"/>
  <c r="F99" i="3"/>
  <c r="F96" i="3" s="1"/>
  <c r="E99" i="3"/>
  <c r="E96" i="3" s="1"/>
  <c r="F94" i="3"/>
  <c r="F93" i="3" s="1"/>
  <c r="E94" i="3"/>
  <c r="E93" i="3" s="1"/>
  <c r="F89" i="3"/>
  <c r="F85" i="3" s="1"/>
  <c r="F84" i="3" s="1"/>
  <c r="E89" i="3"/>
  <c r="E85" i="3" s="1"/>
  <c r="E84" i="3" s="1"/>
  <c r="F82" i="3"/>
  <c r="F81" i="3" s="1"/>
  <c r="E82" i="3"/>
  <c r="E81" i="3" s="1"/>
  <c r="F79" i="3"/>
  <c r="E79" i="3"/>
  <c r="F75" i="3"/>
  <c r="E75" i="3"/>
  <c r="F69" i="3"/>
  <c r="E69" i="3"/>
  <c r="F65" i="3"/>
  <c r="E65" i="3"/>
  <c r="F62" i="3"/>
  <c r="E62" i="3"/>
  <c r="F60" i="3"/>
  <c r="E60" i="3"/>
  <c r="F57" i="3"/>
  <c r="E57" i="3"/>
  <c r="F54" i="3"/>
  <c r="E54" i="3"/>
  <c r="F52" i="3"/>
  <c r="E52" i="3"/>
  <c r="F49" i="3"/>
  <c r="E49" i="3"/>
  <c r="F39" i="3"/>
  <c r="E39" i="3"/>
  <c r="F33" i="3"/>
  <c r="E33" i="3"/>
  <c r="F31" i="3"/>
  <c r="E31" i="3"/>
  <c r="F29" i="3"/>
  <c r="E29" i="3"/>
  <c r="F17" i="3"/>
  <c r="E17" i="3"/>
  <c r="F28" i="3" l="1"/>
  <c r="F27" i="3" s="1"/>
  <c r="E28" i="3"/>
  <c r="E27" i="3" s="1"/>
  <c r="D218" i="3"/>
  <c r="E218" i="3"/>
  <c r="F218" i="3"/>
  <c r="F16" i="3"/>
  <c r="E16" i="3"/>
  <c r="E74" i="3"/>
  <c r="E73" i="3" s="1"/>
  <c r="F74" i="3"/>
  <c r="D269" i="3"/>
  <c r="E289" i="3"/>
  <c r="D289" i="3"/>
  <c r="F289" i="3"/>
  <c r="F197" i="3"/>
  <c r="E197" i="3"/>
  <c r="D197" i="3"/>
  <c r="E59" i="3"/>
  <c r="E56" i="3" s="1"/>
  <c r="E64" i="3"/>
  <c r="F64" i="3"/>
  <c r="F38" i="3"/>
  <c r="F37" i="3" s="1"/>
  <c r="F59" i="3"/>
  <c r="F56" i="3" s="1"/>
  <c r="D115" i="3"/>
  <c r="E101" i="3"/>
  <c r="E178" i="3"/>
  <c r="E38" i="3"/>
  <c r="E37" i="3" s="1"/>
  <c r="E168" i="3"/>
  <c r="F101" i="3"/>
  <c r="F92" i="3"/>
  <c r="E116" i="3"/>
  <c r="E211" i="3"/>
  <c r="F116" i="3"/>
  <c r="E269" i="3"/>
  <c r="F211" i="3"/>
  <c r="F269" i="3"/>
  <c r="F73" i="3"/>
  <c r="E92" i="3"/>
  <c r="F178" i="3"/>
  <c r="F168" i="3"/>
  <c r="D211" i="3"/>
  <c r="D15" i="3" l="1"/>
  <c r="F210" i="3"/>
  <c r="F209" i="3" s="1"/>
  <c r="D210" i="3"/>
  <c r="D209" i="3" s="1"/>
  <c r="E210" i="3"/>
  <c r="E209" i="3" s="1"/>
  <c r="E115" i="3"/>
  <c r="E15" i="3" s="1"/>
  <c r="F115" i="3"/>
  <c r="F15" i="3" s="1"/>
  <c r="D14" i="3" l="1"/>
  <c r="D12" i="3" s="1"/>
  <c r="E14" i="3"/>
  <c r="E12" i="3" s="1"/>
  <c r="F14" i="3"/>
  <c r="F12" i="3" s="1"/>
</calcChain>
</file>

<file path=xl/sharedStrings.xml><?xml version="1.0" encoding="utf-8"?>
<sst xmlns="http://schemas.openxmlformats.org/spreadsheetml/2006/main" count="614" uniqueCount="577">
  <si>
    <t>Поступления доходов в бюджет</t>
  </si>
  <si>
    <t>Код бюджетной классификации</t>
  </si>
  <si>
    <t>Наименование доходов</t>
  </si>
  <si>
    <t>Целевая статья  (МБТ)</t>
  </si>
  <si>
    <t>2025</t>
  </si>
  <si>
    <t>ИТОГО</t>
  </si>
  <si>
    <t xml:space="preserve">Дефицит 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</si>
  <si>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</si>
  <si>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</si>
  <si>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</si>
  <si>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</si>
  <si>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</si>
  <si>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</si>
  <si>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</si>
  <si>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</si>
  <si>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</si>
  <si>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</si>
  <si>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</si>
  <si>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</si>
  <si>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</si>
  <si>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1 01 02050 01 0000 110</t>
  </si>
  <si>
    <t>1 01 02060 01 0000 110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</si>
  <si>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</si>
  <si>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1 01 02070 01 0000 110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</si>
  <si>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</si>
  <si>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1 01 02080 01 0000 110</t>
  </si>
  <si>
    <t>1 01 02120 01 0000 110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</si>
  <si>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</si>
  <si>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</si>
  <si>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</si>
  <si>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</si>
  <si>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</si>
  <si>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</si>
  <si>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</si>
  <si>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</si>
  <si>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</si>
  <si>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</si>
  <si>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</si>
  <si>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</si>
  <si>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</si>
  <si>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</si>
  <si>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</si>
  <si>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</si>
  <si>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</si>
  <si>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</si>
  <si>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</si>
  <si>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</si>
  <si>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</si>
  <si>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</si>
  <si>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</si>
  <si>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</si>
  <si>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</si>
  <si>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</si>
  <si>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</si>
  <si>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</si>
  <si>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</si>
  <si>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</si>
  <si>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</si>
  <si>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</si>
  <si>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</si>
  <si>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</si>
  <si>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</si>
  <si>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</si>
  <si>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</si>
  <si>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</si>
  <si>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</si>
  <si>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</si>
  <si>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</si>
  <si>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</si>
  <si>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</si>
  <si>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</si>
  <si>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</si>
  <si>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</si>
  <si>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</si>
  <si>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</si>
  <si>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</si>
  <si>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</si>
  <si>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</si>
  <si>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</si>
  <si>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</si>
  <si>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</si>
  <si>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</si>
  <si>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</si>
  <si>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</si>
  <si>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</si>
  <si>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</si>
  <si>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</si>
  <si>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</si>
  <si>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</si>
  <si>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</si>
  <si>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</si>
  <si>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</si>
  <si>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</si>
  <si>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</si>
  <si>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</si>
  <si>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</si>
  <si>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</si>
  <si>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</si>
  <si>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</si>
  <si>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</si>
  <si>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</si>
  <si>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</si>
  <si>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</si>
  <si>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</si>
  <si>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</si>
  <si>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</si>
  <si>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</si>
  <si>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</si>
  <si>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</si>
  <si>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</si>
  <si>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</si>
  <si>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</si>
  <si>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</si>
  <si>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</si>
  <si>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</si>
  <si>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</si>
  <si>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</si>
  <si>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</si>
  <si>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</si>
  <si>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</si>
  <si>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</si>
  <si>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</si>
  <si>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</si>
  <si>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</si>
  <si>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</si>
  <si>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</si>
  <si>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</si>
  <si>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</si>
  <si>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</si>
  <si>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</si>
  <si>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</si>
  <si>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</si>
  <si>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</si>
  <si>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</si>
  <si>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</si>
  <si>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</si>
  <si>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</si>
  <si>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</si>
  <si>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</si>
  <si>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</si>
  <si>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</si>
  <si>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</si>
  <si>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Прочие 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</si>
  <si>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</si>
  <si>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</si>
  <si>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</si>
  <si>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</si>
  <si>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</si>
  <si>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</si>
  <si>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</si>
  <si>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</si>
  <si>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</si>
  <si>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</si>
  <si>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</si>
  <si>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</si>
  <si>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</si>
  <si>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</si>
  <si>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</si>
  <si>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</si>
  <si>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</si>
  <si>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</si>
  <si>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</si>
  <si>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</si>
  <si>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</si>
  <si>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</si>
  <si>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</si>
  <si>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</si>
  <si>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</si>
  <si>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</si>
  <si>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</si>
  <si>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</si>
  <si>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</si>
  <si>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</si>
  <si>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</si>
  <si>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</si>
  <si>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</si>
  <si>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</si>
  <si>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</si>
  <si>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</si>
  <si>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</si>
  <si>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</si>
  <si>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</si>
  <si>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</si>
  <si>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</si>
  <si>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</si>
  <si>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</si>
  <si>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</si>
  <si>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</si>
  <si>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</si>
  <si>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</si>
  <si>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</si>
  <si>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</si>
  <si>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</si>
  <si>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</si>
  <si>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</si>
  <si>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</si>
  <si>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</si>
  <si>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</si>
  <si>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</si>
  <si>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</si>
  <si>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</si>
  <si>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</si>
  <si>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</si>
  <si>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</si>
  <si>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</si>
  <si>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</si>
  <si>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</si>
  <si>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</si>
  <si>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</si>
  <si>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</si>
  <si>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</si>
  <si>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</si>
  <si>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</si>
  <si>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</si>
  <si>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</si>
  <si>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</si>
  <si>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</si>
  <si>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</si>
  <si>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</si>
  <si>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</si>
  <si>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</si>
  <si>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</si>
  <si>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</si>
  <si>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</si>
  <si>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</si>
  <si>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</si>
  <si>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</si>
  <si>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</si>
  <si>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</si>
  <si>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</si>
  <si>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</si>
  <si>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</si>
  <si>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</si>
  <si>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</si>
  <si>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</si>
  <si>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</si>
  <si>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</si>
  <si>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</si>
  <si>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</si>
  <si>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</si>
  <si>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</si>
  <si>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</si>
  <si>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</si>
  <si>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</si>
  <si>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</si>
  <si>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</si>
  <si>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</si>
  <si>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</si>
  <si>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</si>
  <si>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</si>
  <si>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</si>
  <si>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</si>
  <si>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</si>
  <si>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</si>
  <si>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</si>
  <si>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</si>
  <si>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</si>
  <si>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</si>
  <si>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</si>
  <si>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</si>
  <si>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</si>
  <si>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</si>
  <si>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</si>
  <si>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</si>
  <si>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</si>
  <si>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</si>
  <si>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</si>
  <si>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</si>
  <si>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</si>
  <si>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</si>
  <si>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</si>
  <si>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</si>
  <si>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</si>
  <si>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</si>
  <si>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</si>
  <si>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</si>
  <si>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</si>
  <si>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</si>
  <si>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</si>
  <si>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</si>
  <si>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</si>
  <si>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</si>
  <si>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</si>
  <si>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</si>
  <si>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</si>
  <si>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</si>
  <si>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</si>
  <si>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</si>
  <si>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</si>
  <si>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</si>
  <si>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</si>
  <si>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</si>
  <si>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</si>
  <si>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</si>
  <si>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</si>
  <si>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</si>
  <si>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</si>
  <si>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</si>
  <si>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</si>
  <si>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</si>
  <si>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</si>
  <si>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</si>
  <si>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</si>
  <si>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1 16 10120 00 0000 140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</si>
  <si>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</si>
  <si>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</si>
  <si>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</si>
  <si>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</si>
  <si>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</si>
  <si>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</si>
  <si>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</si>
  <si>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</si>
  <si>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</si>
  <si>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</si>
  <si>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</si>
  <si>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</si>
  <si>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</si>
  <si>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</si>
  <si>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</si>
  <si>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</si>
  <si>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</si>
  <si>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</si>
  <si>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</si>
  <si>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</si>
  <si>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</si>
  <si>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</si>
  <si>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</si>
  <si>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</si>
  <si>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</si>
  <si>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</si>
  <si>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</si>
  <si>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</si>
  <si>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</si>
  <si>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</si>
  <si>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</si>
  <si>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</si>
  <si>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</si>
  <si>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</si>
  <si>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</si>
  <si>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</si>
  <si>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</si>
  <si>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</si>
  <si>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</si>
  <si>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</si>
  <si>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</si>
  <si>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</si>
  <si>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</si>
  <si>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</si>
  <si>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</si>
  <si>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</si>
  <si>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</si>
  <si>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2 02 15002 00 0000 150</t>
  </si>
  <si>
    <t>Дотации бюджетам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</si>
  <si>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</si>
  <si>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</si>
  <si>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</si>
  <si>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</si>
  <si>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</si>
  <si>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</si>
  <si>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</si>
  <si>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2 02 25169 00 0000 150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</si>
  <si>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</si>
  <si>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3 E1 51690</t>
  </si>
  <si>
    <t xml:space="preserve">2 02 25304 00 0000 150
</t>
  </si>
  <si>
    <t>R3040</t>
  </si>
  <si>
    <t xml:space="preserve">2 02 25467 00 0000 150
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</si>
  <si>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</si>
  <si>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</si>
  <si>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</si>
  <si>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R4970</t>
  </si>
  <si>
    <t>2 02 25576 00 0000 150</t>
  </si>
  <si>
    <t>Субсидии бюджетам на обеспечение комплексного развития сельских территорий</t>
  </si>
  <si>
    <t>R5760</t>
  </si>
  <si>
    <t>2 02 29999 00 0000 150</t>
  </si>
  <si>
    <t>Прочие субсидии</t>
  </si>
  <si>
    <t>73П08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</si>
  <si>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</si>
  <si>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</si>
  <si>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</si>
  <si>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</si>
  <si>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</si>
  <si>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</si>
  <si>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</si>
  <si>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</si>
  <si>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2 02 36900 00 0000 150</t>
  </si>
  <si>
    <t>Единая субвенция местным бюджетам из бюджета субъекта  Российской Федерации</t>
  </si>
  <si>
    <t>2 02 40000 00 0000 150</t>
  </si>
  <si>
    <t xml:space="preserve">Иные межбюджетные трансферты </t>
  </si>
  <si>
    <t>2 02 45303 00 0000 150</t>
  </si>
  <si>
    <t>2 02 45505 00 0000 150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</si>
  <si>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</si>
  <si>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2 02 49999 00 0000 150</t>
  </si>
  <si>
    <t xml:space="preserve">Прочие межбюджетные  трансферты, передаваемые бюджетам </t>
  </si>
  <si>
    <t>2 03 04099 04 0000 150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</si>
  <si>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</si>
  <si>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</si>
  <si>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</si>
  <si>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>руб.</t>
  </si>
  <si>
    <t>2 02 45303 14 0000 150</t>
  </si>
  <si>
    <t xml:space="preserve"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</si>
  <si>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2 02 45505 14 0000 150</t>
  </si>
  <si>
    <t>Единая субвенция бюджетам муниципальных округов из бюджета субъекта Российской Федерации</t>
  </si>
  <si>
    <t>2 02 36900 14 0000 150</t>
  </si>
  <si>
    <t>2 02 35930 14 0000 150</t>
  </si>
  <si>
    <t>2 02 35120 14 0000 150</t>
  </si>
  <si>
    <t>2 02 30024 14 0000 150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</si>
  <si>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</si>
  <si>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</si>
  <si>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</si>
  <si>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</si>
  <si>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1 11 05074 14 0000 120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</si>
  <si>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</si>
  <si>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</si>
  <si>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</si>
  <si>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1 13 02994 14 0000 130</t>
  </si>
  <si>
    <t>Прочие доходы от компенсации затрат бюджетов муниципальных округов</t>
  </si>
  <si>
    <t>1 14 02043 14 0000 410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</si>
  <si>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</si>
  <si>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</si>
  <si>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</si>
  <si>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</si>
  <si>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1 16 10081 14 0000 140</t>
  </si>
  <si>
    <t>Платежи в целях возмещения ущерба при расторжении муниципального контракта, заключенного с муниципальным органом муниципального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</si>
  <si>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Прочие доходы от оказания платных услуг (работ) получателями средств бюджетов муниципальных округов</t>
  </si>
  <si>
    <t xml:space="preserve"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</si>
  <si>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2 02 25097 14 0000 150</t>
  </si>
  <si>
    <t xml:space="preserve">2 02 25169 14 0000 150
</t>
  </si>
  <si>
    <t xml:space="preserve"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</si>
  <si>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2 02 25497 14 0000 150</t>
  </si>
  <si>
    <t>2 02 25576 14 0000 150</t>
  </si>
  <si>
    <t>2 02 29999 14 0000 150</t>
  </si>
  <si>
    <t xml:space="preserve">Субвенции бюджетам муниципальных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</si>
  <si>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</si>
  <si>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муниципальных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</si>
  <si>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 муниципальных округов на осуществление государственных полномочий по созданию и организации деятельности административных комиссий </t>
  </si>
  <si>
    <t>2 02 15001 14 0000 150</t>
  </si>
  <si>
    <t>2 02 15002 14 0000 150</t>
  </si>
  <si>
    <t xml:space="preserve">Дотации бюджетам муниципальных округов на поддержку мер по обеспечению сбалансированности бюджетов
</t>
  </si>
  <si>
    <t>2 02 25304 14 0000 150</t>
  </si>
  <si>
    <t>Субсидии бюджетам муниципальных образований Магаданской области на реализацию муниципальных программ, направленных на материальное стимулирование народных дружинников</t>
  </si>
  <si>
    <t>Субсидии бюджетам муниципальных образований Магаданской области на организацию отдыха и оздоровление детей</t>
  </si>
  <si>
    <t>Субсидии бюджетам муниципальных образований Магаданской области на организацию питания в образовательных учреждениях</t>
  </si>
  <si>
    <t>Субсидии бюджетам муниципальных образований на ликвидацию несанкционированных свалок на территории муниципальных образований Магаданской области</t>
  </si>
  <si>
    <t>Субсидии бюджетам муниципальных округов на восстановление и модернизация муниципального имущества в муниципальных образованиях Магаданской области</t>
  </si>
  <si>
    <t>Субсидии бюджетам муниципальных округов на благоустройство дворовых и общественных территорий п. Талая Хасынского муниципального образования</t>
  </si>
  <si>
    <t>Субсидии бюджетам муниципальных образований на осуществление мероприятий по подготовке к осенне-зимнему отопительному периоду</t>
  </si>
  <si>
    <t>Субсидии бюджетам муниципальных образований Магаданской области на возмещение расходов по коммунальным услугам учреждениям социальной сферы</t>
  </si>
  <si>
    <t>Субсидии бюджетам муниципальных образований Магаданской области на реализацию мероприятий в сфере укрепления гражданского единства, гармонизации межнациональных отношений, профилактики экстремизма</t>
  </si>
  <si>
    <t xml:space="preserve">2 02 25467 14 0000 150
</t>
  </si>
  <si>
    <t>Субвенции бюджетам муниципальных образований Магаданской области на реализацию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</si>
  <si>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Субвенции бюджетам муниципальных образований Магаданской области на осуществление государственных полномочий по обеспечению отдельных категорий граждан жилыми помещениями</t>
  </si>
  <si>
    <t xml:space="preserve">2 02 25081 00 0000 150
</t>
  </si>
  <si>
    <t xml:space="preserve">2 02 25081 14 0000 150
</t>
  </si>
  <si>
    <t>Субсидии бюджетам муниципальных округов на реализацию мероприятий по поддержке социально ориентированных некоммерческих организаций</t>
  </si>
  <si>
    <t>73280</t>
  </si>
  <si>
    <t xml:space="preserve">Субсидии бюджетам муниципальных округов на укрепление материально-технической базы в области физической культуры и спорта </t>
  </si>
  <si>
    <t>Субсидии бюджетам муниципальных образований Магаданской области на реализацию мероприятий по оборудованию жилых помещений отдельных категорий граждан автономными пожарными извещателями и по их техническому обслуживанию</t>
  </si>
  <si>
    <t>73010</t>
  </si>
  <si>
    <t xml:space="preserve">2 02 25519 00 0000 150
</t>
  </si>
  <si>
    <t>Субсидии бюджетам на поддержку отрасли культуры</t>
  </si>
  <si>
    <t xml:space="preserve">2 02 25519 14 0000 150
</t>
  </si>
  <si>
    <t>Государственная поддержка отрасли кульутра</t>
  </si>
  <si>
    <t>R4670</t>
  </si>
  <si>
    <t>Субсидии бюджетам на развитие сети учреждений культурно-досугового типа</t>
  </si>
  <si>
    <t xml:space="preserve">Субсидии бюджетам городских округов на развитие учреждений культурно- досугового типа </t>
  </si>
  <si>
    <t>04 4 A1 55130</t>
  </si>
  <si>
    <t xml:space="preserve"> 2 02 25513 00 0000 150</t>
  </si>
  <si>
    <t xml:space="preserve"> 2 02 25513 14 0000 150</t>
  </si>
  <si>
    <t>2 02 25555 00 0000 150</t>
  </si>
  <si>
    <t>13 D F2 55550</t>
  </si>
  <si>
    <t>2 02 25555 14 0000 150</t>
  </si>
  <si>
    <t>61110</t>
  </si>
  <si>
    <t>66070</t>
  </si>
  <si>
    <t>62110</t>
  </si>
  <si>
    <t>73080</t>
  </si>
  <si>
    <t xml:space="preserve">Субсидии бюджетам муниципальных округов на реализацию мероприятий поддержки развития малого и среднего предпринимательства </t>
  </si>
  <si>
    <t xml:space="preserve">Субсидии бюджетам муниципальных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</t>
  </si>
  <si>
    <t xml:space="preserve">Субсидии бюджетам муниципальных округов на проведение кадастровых работ в отношении земельных участков, планируемых к выделению гражданам, имеющим трех и более детей </t>
  </si>
  <si>
    <t>2 03 00000 00 0000 150</t>
  </si>
  <si>
    <t>Безвозмездные поступления от государственных (муниципальных) организациях</t>
  </si>
  <si>
    <t>2 03 04000 14 0000 150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</si>
  <si>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</si>
  <si>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</si>
  <si>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 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</si>
  <si>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</si>
  <si>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</si>
  <si>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</si>
  <si>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</si>
  <si>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</si>
  <si>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2 02 49999 04 0000 150</t>
  </si>
  <si>
    <t>Прочие межбюджетные трансферты бюджетам муниципальных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</si>
  <si>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>муниципального образования "Хасынский муниципальный округ Магаданской области"</t>
  </si>
  <si>
    <t>1 14 06012 14 0000 430</t>
  </si>
  <si>
    <t>2 02 25213 00 0000 150</t>
  </si>
  <si>
    <t>2 02 25213 14 0000 150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</si>
  <si>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</si>
  <si>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2 02 45179 00 0000 150</t>
  </si>
  <si>
    <t>2 02 45179 14 0000 150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</si>
  <si>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</si>
  <si>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</si>
  <si>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</si>
  <si>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</si>
  <si>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округов на государственную поддержку организаций, входящих в систему спортивной подготовки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</si>
  <si>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</si>
  <si>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</si>
  <si>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</si>
  <si>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</si>
  <si>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обеспечение комплексного развития сельских территорий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</si>
  <si>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</si>
  <si>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                                 Хасынского муниципального округа</t>
  </si>
  <si>
    <t xml:space="preserve">                                     Магаданской области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</si>
  <si>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</si>
  <si>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образований на реализацию мероприятий «Создание резерва финансовых ресурсов в муниципальных образованиях для оперативного обеспечения локализации, ликвидации чрезвычайных ситуаций, возникших в результате лесных (ландшафтных) пожаров, паводков»</t>
  </si>
  <si>
    <t>Субсидии бюджетам муниципальных образований Магаданской области на реализацию инициативных проектов</t>
  </si>
  <si>
    <t>11840</t>
  </si>
  <si>
    <t>73770</t>
  </si>
  <si>
    <t>12290</t>
  </si>
  <si>
    <t>52130</t>
  </si>
  <si>
    <t>Субсидия бюджетам муниципальных образований Магаданской области на осуществление мероприятий по реконструкции и капитальному ремонту объектов спорта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</si>
  <si>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</si>
  <si>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</si>
  <si>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1 17 05040 14 0000 180</t>
  </si>
  <si>
    <t>Прочие неналоговые доходы бюджетов муниципальных округов</t>
  </si>
  <si>
    <t>2026</t>
  </si>
  <si>
    <t>1 чтение область 2024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</si>
  <si>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</si>
  <si>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</si>
  <si>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</si>
  <si>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</si>
  <si>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73070</t>
  </si>
  <si>
    <t>ДОХОДЫ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</si>
  <si>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</si>
  <si>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</si>
  <si>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</si>
  <si>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</si>
  <si>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</si>
  <si>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</si>
  <si>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R7502</t>
  </si>
  <si>
    <t>2 02 25750 00 0000 150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</si>
  <si>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</si>
  <si>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</si>
  <si>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</si>
  <si>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муниципальных образований Магаданской области на частичное возмещение расходов по присмотру и уходу за детьми, родители которых относятся к КМНС</t>
  </si>
  <si>
    <t>Субсидии бюджетам муниципальных образований Магаданской области на предоставление молодым семьям дополнительной социальной выплаты при рождении (усыновлении) каждого ребенка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</si>
  <si>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</si>
  <si>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</si>
  <si>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</si>
  <si>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</si>
  <si>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1 14 02042 14 0000 410</t>
  </si>
  <si>
    <t>EВ51790</t>
  </si>
  <si>
    <t xml:space="preserve">                                   от ______________2024г   № _____</t>
  </si>
  <si>
    <t xml:space="preserve">на 2025 год и плановый период 2026 и 2027 годов </t>
  </si>
  <si>
    <t>2027</t>
  </si>
  <si>
    <t>Приобретение контейнеров для муниципальных образований Магаданской области</t>
  </si>
  <si>
    <t>738Б0</t>
  </si>
  <si>
    <t>Субсидии бюджетам муниципальных образований Магаданской области на приобретение коммунальной (специализированной) техники</t>
  </si>
  <si>
    <t>73141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</si>
  <si>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</si>
  <si>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</si>
  <si>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</si>
  <si>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</si>
  <si>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 бюджетам на ежемесячное денежное вознаграждение за классное руководство педагогическим работникам 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</si>
  <si>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бюджетам</t>
  </si>
  <si>
    <t>Субвенции бюджетам муниципальных округов на государственную регистрацию актов гражданского состояния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</si>
  <si>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</si>
  <si>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</si>
  <si>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</si>
  <si>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1 06 01020 14 0000 110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</si>
  <si>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</si>
  <si>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</si>
  <si>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</si>
  <si>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</si>
  <si>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Доходы от сдачи в аренду имущества, составляющего казну муниципальных округов (за исключением земельных участков)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</si>
  <si>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</si>
  <si>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</si>
  <si>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</si>
  <si>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Федерациифедеральных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</si>
</sst>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_ ;\-#,##0.0\ "/>
    <numFmt numFmtId="166" formatCode="_-* #,##0.0_р_._-;\-* #,##0.0_р_._-;_-* &quot;-&quot;??_р_._-;_-@_-"/>
    <numFmt numFmtId="167" formatCode="_-* #,##0.0\ _₽_-;\-* #,##0.0\ _₽_-;_-* &quot;-&quot;?\ _₽_-;_-@_-"/>
  </numFmts>
  <fonts count="13" x14ac:knownFonts="1">
    <font>
      <sz val="10"/>
      <name val="Bookman Old Style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4"/>
      <name val="Bookman Old Style"/>
      <family val="1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sz val="11"/>
      <name val="Bookman Old Style"/>
      <family val="1"/>
      <charset val="204"/>
    </font>
    <font>
      <sz val="10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49" fontId="0" fillId="0" borderId="0">
      <alignment wrapText="1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81">
    <xf numFmtId="49" fontId="0" fillId="0" borderId="0" xfId="0">
      <alignment wrapText="1"/>
    </xf>
    <xf numFmtId="49" fontId="1" fillId="0" borderId="0" xfId="0" applyFont="1">
      <alignment wrapText="1"/>
    </xf>
    <xf numFmtId="0" fontId="4" fillId="0" borderId="0" xfId="0" applyNumberFormat="1" applyFont="1">
      <alignment wrapText="1"/>
    </xf>
    <xf numFmtId="49" fontId="4" fillId="0" borderId="0" xfId="0" applyFont="1">
      <alignment wrapText="1"/>
    </xf>
    <xf numFmtId="164" fontId="2" fillId="0" borderId="0" xfId="1" applyFont="1" applyFill="1" applyAlignment="1">
      <alignment horizontal="center" wrapText="1"/>
    </xf>
    <xf numFmtId="49" fontId="5" fillId="0" borderId="1" xfId="0" applyFont="1" applyBorder="1" applyAlignment="1">
      <alignment horizontal="center" vertical="center" wrapText="1"/>
    </xf>
    <xf numFmtId="165" fontId="4" fillId="0" borderId="0" xfId="1" applyNumberFormat="1" applyFont="1" applyAlignment="1">
      <alignment wrapText="1"/>
    </xf>
    <xf numFmtId="165" fontId="0" fillId="0" borderId="0" xfId="1" applyNumberFormat="1" applyFont="1" applyAlignment="1">
      <alignment wrapText="1"/>
    </xf>
    <xf numFmtId="49" fontId="5" fillId="3" borderId="1" xfId="0" applyFont="1" applyFill="1" applyBorder="1" applyAlignment="1">
      <alignment horizontal="center" vertical="center" wrapText="1"/>
    </xf>
    <xf numFmtId="164" fontId="6" fillId="3" borderId="1" xfId="1" applyFont="1" applyFill="1" applyBorder="1" applyAlignment="1">
      <alignment horizontal="center" vertical="center" wrapText="1"/>
    </xf>
    <xf numFmtId="49" fontId="4" fillId="0" borderId="0" xfId="1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justify" wrapText="1"/>
    </xf>
    <xf numFmtId="49" fontId="7" fillId="0" borderId="1" xfId="0" applyFont="1" applyBorder="1" applyAlignment="1">
      <alignment horizontal="center"/>
    </xf>
    <xf numFmtId="166" fontId="1" fillId="0" borderId="1" xfId="1" applyNumberFormat="1" applyFont="1" applyFill="1" applyBorder="1" applyAlignment="1"/>
    <xf numFmtId="164" fontId="1" fillId="0" borderId="1" xfId="1" applyFont="1" applyFill="1" applyBorder="1" applyAlignment="1">
      <alignment wrapText="1"/>
    </xf>
    <xf numFmtId="0" fontId="7" fillId="0" borderId="1" xfId="3" applyFont="1" applyBorder="1" applyAlignment="1">
      <alignment horizontal="center" wrapText="1"/>
    </xf>
    <xf numFmtId="0" fontId="1" fillId="0" borderId="1" xfId="3" applyFont="1" applyBorder="1" applyAlignment="1">
      <alignment horizontal="center" wrapText="1"/>
    </xf>
    <xf numFmtId="49" fontId="1" fillId="0" borderId="1" xfId="0" applyFont="1" applyBorder="1" applyAlignment="1">
      <alignment horizontal="center" wrapText="1"/>
    </xf>
    <xf numFmtId="49" fontId="1" fillId="0" borderId="1" xfId="3" applyNumberFormat="1" applyFont="1" applyBorder="1" applyAlignment="1">
      <alignment horizontal="center" wrapText="1"/>
    </xf>
    <xf numFmtId="166" fontId="1" fillId="0" borderId="1" xfId="2" applyNumberFormat="1" applyFont="1" applyFill="1" applyBorder="1" applyAlignment="1">
      <alignment wrapText="1"/>
    </xf>
    <xf numFmtId="49" fontId="0" fillId="0" borderId="0" xfId="0" applyAlignment="1">
      <alignment horizontal="right"/>
    </xf>
    <xf numFmtId="49" fontId="1" fillId="0" borderId="0" xfId="0" applyFont="1" applyAlignment="1">
      <alignment horizontal="center"/>
    </xf>
    <xf numFmtId="164" fontId="6" fillId="0" borderId="1" xfId="1" applyFont="1" applyFill="1" applyBorder="1" applyAlignment="1">
      <alignment horizontal="center" vertical="center" wrapText="1"/>
    </xf>
    <xf numFmtId="49" fontId="5" fillId="2" borderId="1" xfId="0" applyFont="1" applyFill="1" applyBorder="1" applyAlignment="1">
      <alignment horizontal="center" vertical="center" wrapText="1"/>
    </xf>
    <xf numFmtId="165" fontId="9" fillId="0" borderId="0" xfId="1" applyNumberFormat="1" applyFont="1" applyAlignment="1">
      <alignment wrapText="1"/>
    </xf>
    <xf numFmtId="164" fontId="7" fillId="0" borderId="1" xfId="1" applyFont="1" applyFill="1" applyBorder="1" applyAlignment="1"/>
    <xf numFmtId="164" fontId="0" fillId="0" borderId="0" xfId="1" applyFont="1" applyBorder="1" applyAlignment="1">
      <alignment wrapText="1"/>
    </xf>
    <xf numFmtId="164" fontId="1" fillId="0" borderId="1" xfId="1" applyFont="1" applyFill="1" applyBorder="1" applyAlignment="1"/>
    <xf numFmtId="166" fontId="3" fillId="0" borderId="0" xfId="1" applyNumberFormat="1" applyFont="1" applyFill="1" applyBorder="1" applyAlignment="1"/>
    <xf numFmtId="164" fontId="3" fillId="0" borderId="0" xfId="1" applyFont="1" applyFill="1" applyBorder="1" applyAlignment="1"/>
    <xf numFmtId="164" fontId="1" fillId="0" borderId="1" xfId="1" applyFont="1" applyBorder="1" applyAlignment="1">
      <alignment wrapText="1"/>
    </xf>
    <xf numFmtId="164" fontId="1" fillId="0" borderId="1" xfId="1" applyFont="1" applyFill="1" applyBorder="1" applyAlignment="1">
      <alignment horizontal="right"/>
    </xf>
    <xf numFmtId="164" fontId="1" fillId="0" borderId="1" xfId="1" applyFont="1" applyFill="1" applyBorder="1" applyAlignment="1">
      <alignment horizontal="right" wrapText="1"/>
    </xf>
    <xf numFmtId="164" fontId="1" fillId="0" borderId="1" xfId="1" applyFont="1" applyFill="1" applyBorder="1" applyAlignment="1">
      <alignment horizontal="center"/>
    </xf>
    <xf numFmtId="49" fontId="1" fillId="4" borderId="1" xfId="0" applyFont="1" applyFill="1" applyBorder="1" applyAlignment="1">
      <alignment horizontal="center" wrapText="1"/>
    </xf>
    <xf numFmtId="164" fontId="1" fillId="4" borderId="1" xfId="1" applyFont="1" applyFill="1" applyBorder="1" applyAlignment="1">
      <alignment wrapText="1"/>
    </xf>
    <xf numFmtId="164" fontId="1" fillId="0" borderId="1" xfId="2" applyFont="1" applyFill="1" applyBorder="1" applyAlignment="1">
      <alignment wrapText="1"/>
    </xf>
    <xf numFmtId="164" fontId="1" fillId="0" borderId="0" xfId="1" applyFont="1" applyFill="1" applyAlignment="1">
      <alignment horizontal="center" wrapText="1"/>
    </xf>
    <xf numFmtId="164" fontId="10" fillId="4" borderId="1" xfId="1" applyFont="1" applyFill="1" applyBorder="1" applyAlignment="1">
      <alignment wrapText="1"/>
    </xf>
    <xf numFmtId="49" fontId="10" fillId="4" borderId="1" xfId="0" applyFont="1" applyFill="1" applyBorder="1" applyAlignment="1">
      <alignment horizontal="center" wrapText="1"/>
    </xf>
    <xf numFmtId="164" fontId="0" fillId="0" borderId="0" xfId="1" applyFont="1" applyAlignment="1">
      <alignment wrapText="1"/>
    </xf>
    <xf numFmtId="40" fontId="11" fillId="0" borderId="1" xfId="0" applyNumberFormat="1" applyFont="1" applyBorder="1" applyAlignment="1"/>
    <xf numFmtId="164" fontId="10" fillId="0" borderId="1" xfId="1" applyFont="1" applyFill="1" applyBorder="1" applyAlignment="1">
      <alignment wrapText="1"/>
    </xf>
    <xf numFmtId="40" fontId="12" fillId="0" borderId="0" xfId="0" applyNumberFormat="1" applyFont="1" applyAlignment="1"/>
    <xf numFmtId="49" fontId="1" fillId="0" borderId="1" xfId="0" applyFont="1" applyBorder="1" applyAlignment="1">
      <alignment horizontal="right"/>
    </xf>
    <xf numFmtId="49" fontId="0" fillId="0" borderId="0" xfId="0" applyAlignment="1">
      <alignment wrapText="1"/>
    </xf>
    <xf numFmtId="167" fontId="0" fillId="0" borderId="0" xfId="0" applyNumberFormat="1" applyAlignment="1">
      <alignment wrapText="1"/>
    </xf>
    <xf numFmtId="0" fontId="0" fillId="0" borderId="0" xfId="0" applyNumberFormat="1" applyAlignment="1">
      <alignment wrapText="1"/>
    </xf>
    <xf numFmtId="49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justify" wrapText="1"/>
    </xf>
    <xf numFmtId="49" fontId="1" fillId="0" borderId="1" xfId="0" applyFont="1" applyBorder="1" applyAlignment="1">
      <alignment horizontal="justify" wrapText="1"/>
    </xf>
    <xf numFmtId="49" fontId="10" fillId="0" borderId="1" xfId="0" applyFont="1" applyBorder="1" applyAlignment="1">
      <alignment horizontal="center" wrapText="1"/>
    </xf>
    <xf numFmtId="49" fontId="10" fillId="5" borderId="1" xfId="0" applyFont="1" applyFill="1" applyBorder="1" applyAlignment="1">
      <alignment horizontal="left" wrapText="1"/>
    </xf>
    <xf numFmtId="49" fontId="10" fillId="4" borderId="1" xfId="0" applyFont="1" applyFill="1" applyBorder="1" applyAlignment="1">
      <alignment horizontal="left" wrapText="1"/>
    </xf>
    <xf numFmtId="0" fontId="1" fillId="0" borderId="1" xfId="0" applyNumberFormat="1" applyFont="1" applyBorder="1" applyAlignment="1">
      <alignment horizontal="center" wrapText="1"/>
    </xf>
    <xf numFmtId="49" fontId="1" fillId="0" borderId="3" xfId="0" applyFont="1" applyBorder="1" applyAlignment="1">
      <alignment horizontal="center"/>
    </xf>
    <xf numFmtId="0" fontId="7" fillId="0" borderId="1" xfId="3" applyFont="1" applyBorder="1" applyAlignment="1">
      <alignment horizontal="center"/>
    </xf>
    <xf numFmtId="0" fontId="7" fillId="0" borderId="1" xfId="3" applyFont="1" applyBorder="1" applyAlignment="1">
      <alignment horizontal="justify" wrapText="1"/>
    </xf>
    <xf numFmtId="164" fontId="7" fillId="0" borderId="1" xfId="2" applyFont="1" applyFill="1" applyBorder="1" applyAlignment="1"/>
    <xf numFmtId="0" fontId="1" fillId="0" borderId="1" xfId="3" applyFont="1" applyBorder="1" applyAlignment="1">
      <alignment horizontal="center"/>
    </xf>
    <xf numFmtId="0" fontId="1" fillId="0" borderId="1" xfId="3" applyFont="1" applyBorder="1" applyAlignment="1">
      <alignment horizontal="justify" wrapText="1"/>
    </xf>
    <xf numFmtId="166" fontId="1" fillId="0" borderId="1" xfId="2" applyNumberFormat="1" applyFont="1" applyFill="1" applyBorder="1" applyAlignment="1"/>
    <xf numFmtId="49" fontId="1" fillId="0" borderId="0" xfId="0" applyFont="1" applyAlignment="1">
      <alignment horizontal="justify" wrapText="1"/>
    </xf>
    <xf numFmtId="0" fontId="1" fillId="0" borderId="2" xfId="3" applyFont="1" applyBorder="1" applyAlignment="1">
      <alignment horizontal="justify" wrapText="1"/>
    </xf>
    <xf numFmtId="0" fontId="1" fillId="0" borderId="2" xfId="3" applyFont="1" applyBorder="1" applyAlignment="1">
      <alignment horizontal="center" wrapText="1"/>
    </xf>
    <xf numFmtId="49" fontId="10" fillId="4" borderId="1" xfId="0" applyFont="1" applyFill="1" applyBorder="1" applyAlignment="1">
      <alignment horizontal="justify" wrapText="1"/>
    </xf>
    <xf numFmtId="164" fontId="1" fillId="0" borderId="1" xfId="2" applyFont="1" applyFill="1" applyBorder="1" applyAlignment="1"/>
    <xf numFmtId="49" fontId="1" fillId="4" borderId="1" xfId="0" applyFont="1" applyFill="1" applyBorder="1" applyAlignment="1">
      <alignment horizontal="justify" wrapText="1"/>
    </xf>
    <xf numFmtId="166" fontId="7" fillId="0" borderId="1" xfId="2" applyNumberFormat="1" applyFont="1" applyFill="1" applyBorder="1" applyAlignment="1"/>
    <xf numFmtId="0" fontId="3" fillId="0" borderId="1" xfId="3" applyBorder="1" applyAlignment="1">
      <alignment horizontal="center"/>
    </xf>
    <xf numFmtId="0" fontId="3" fillId="0" borderId="1" xfId="3" applyBorder="1" applyAlignment="1">
      <alignment horizontal="justify" wrapText="1"/>
    </xf>
    <xf numFmtId="49" fontId="3" fillId="0" borderId="0" xfId="0" applyFont="1" applyAlignment="1">
      <alignment horizontal="right"/>
    </xf>
    <xf numFmtId="49" fontId="3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49" fontId="8" fillId="0" borderId="0" xfId="0" applyFont="1" applyAlignment="1">
      <alignment horizontal="right"/>
    </xf>
    <xf numFmtId="49" fontId="8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49" fontId="4" fillId="0" borderId="0" xfId="0" applyFont="1" applyAlignment="1">
      <alignment wrapText="1"/>
    </xf>
    <xf numFmtId="49" fontId="5" fillId="0" borderId="0" xfId="0" applyFont="1" applyAlignment="1">
      <alignment horizontal="center" wrapText="1"/>
    </xf>
    <xf numFmtId="49" fontId="5" fillId="0" borderId="0" xfId="0" applyFont="1" applyAlignment="1">
      <alignment horizontal="center"/>
    </xf>
    <xf numFmtId="49" fontId="1" fillId="0" borderId="0" xfId="0" applyFont="1" applyAlignment="1">
      <alignment horizontal="center"/>
    </xf>
  </cellXfs>
  <cellStyles count="9">
    <cellStyle name="Обычный" xfId="0" builtinId="0"/>
    <cellStyle name="Обычный 2" xfId="3" xr:uid="{00000000-0005-0000-0000-000001000000}"/>
    <cellStyle name="Обычный 3 2" xfId="8" xr:uid="{00000000-0005-0000-0000-000002000000}"/>
    <cellStyle name="Финансовый" xfId="1" builtinId="3"/>
    <cellStyle name="Финансовый 2" xfId="2" xr:uid="{00000000-0005-0000-0000-000004000000}"/>
    <cellStyle name="Финансовый 2 2" xfId="7" xr:uid="{00000000-0005-0000-0000-000005000000}"/>
    <cellStyle name="Финансовый 2 3" xfId="5" xr:uid="{00000000-0005-0000-0000-000006000000}"/>
    <cellStyle name="Финансовый 3" xfId="6" xr:uid="{00000000-0005-0000-0000-000007000000}"/>
    <cellStyle name="Финансовый 4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9"/>
    <pageSetUpPr fitToPage="1"/>
  </sheetPr>
  <dimension ref="A1:H538"/>
  <sheetViews>
    <sheetView tabSelected="1" view="pageBreakPreview" zoomScaleNormal="100" zoomScaleSheetLayoutView="100" workbookViewId="0">
      <pane xSplit="2" ySplit="14" topLeftCell="D330" activePane="bottomRight" state="frozen"/>
      <selection pane="topRight" activeCell="C1" sqref="C1"/>
      <selection pane="bottomLeft" activeCell="A12" sqref="A12"/>
      <selection pane="bottomRight" activeCell="I1" sqref="I1:XBI1048576"/>
    </sheetView>
  </sheetViews>
  <sheetFormatPr defaultRowHeight="18.75" x14ac:dyDescent="0.3"/>
  <cols>
    <col min="1" max="1" width="19.25" customWidth="1"/>
    <col min="2" max="2" width="51" customWidth="1"/>
    <col min="3" max="3" width="13" hidden="1" customWidth="1"/>
    <col min="4" max="4" width="16.625" style="3" customWidth="1"/>
    <col min="5" max="5" width="16" style="3" customWidth="1"/>
    <col min="6" max="6" width="17.25" style="3" customWidth="1"/>
    <col min="7" max="7" width="19.25" style="3" hidden="1" customWidth="1"/>
    <col min="8" max="8" width="19.25" style="3" customWidth="1"/>
  </cols>
  <sheetData>
    <row r="1" spans="1:8" x14ac:dyDescent="0.3">
      <c r="D1" s="21"/>
      <c r="E1" s="21" t="s">
        <v>395</v>
      </c>
    </row>
    <row r="2" spans="1:8" ht="15.75" customHeight="1" x14ac:dyDescent="0.3">
      <c r="D2" s="21"/>
      <c r="E2" s="21" t="s">
        <v>396</v>
      </c>
    </row>
    <row r="3" spans="1:8" ht="15" customHeight="1" x14ac:dyDescent="0.3">
      <c r="D3" s="21"/>
      <c r="E3" s="21" t="s">
        <v>509</v>
      </c>
    </row>
    <row r="4" spans="1:8" ht="15" customHeight="1" x14ac:dyDescent="0.3">
      <c r="D4" s="80" t="s">
        <v>510</v>
      </c>
      <c r="E4" s="80"/>
      <c r="F4" s="80"/>
    </row>
    <row r="5" spans="1:8" ht="14.25" customHeight="1" x14ac:dyDescent="0.3">
      <c r="D5" s="21"/>
      <c r="E5" s="21" t="s">
        <v>550</v>
      </c>
    </row>
    <row r="7" spans="1:8" x14ac:dyDescent="0.3">
      <c r="A7" s="79" t="s">
        <v>0</v>
      </c>
      <c r="B7" s="79"/>
      <c r="C7" s="79"/>
      <c r="D7" s="79"/>
      <c r="E7" s="79"/>
      <c r="F7" s="79"/>
    </row>
    <row r="8" spans="1:8" x14ac:dyDescent="0.3">
      <c r="A8" s="79" t="s">
        <v>491</v>
      </c>
      <c r="B8" s="79"/>
      <c r="C8" s="79"/>
      <c r="D8" s="79"/>
      <c r="E8" s="79"/>
      <c r="F8" s="79"/>
    </row>
    <row r="9" spans="1:8" ht="18.75" customHeight="1" x14ac:dyDescent="0.3">
      <c r="A9" s="78" t="s">
        <v>551</v>
      </c>
      <c r="B9" s="78"/>
      <c r="C9" s="78"/>
      <c r="D9" s="78"/>
      <c r="E9" s="78"/>
      <c r="F9" s="78"/>
    </row>
    <row r="10" spans="1:8" ht="18" customHeight="1" x14ac:dyDescent="0.3">
      <c r="A10" s="1"/>
      <c r="B10" s="1"/>
      <c r="C10" s="1"/>
      <c r="D10" s="4"/>
      <c r="E10" s="4"/>
      <c r="F10" s="37" t="s">
        <v>397</v>
      </c>
    </row>
    <row r="11" spans="1:8" s="24" customFormat="1" ht="48" customHeight="1" x14ac:dyDescent="0.25">
      <c r="A11" s="5" t="s">
        <v>1</v>
      </c>
      <c r="B11" s="5" t="s">
        <v>2</v>
      </c>
      <c r="C11" s="5" t="s">
        <v>3</v>
      </c>
      <c r="D11" s="5" t="s">
        <v>4</v>
      </c>
      <c r="E11" s="5" t="s">
        <v>523</v>
      </c>
      <c r="F11" s="5" t="s">
        <v>552</v>
      </c>
      <c r="G11" s="23" t="s">
        <v>524</v>
      </c>
    </row>
    <row r="12" spans="1:8" s="7" customFormat="1" ht="0.75" hidden="1" customHeight="1" x14ac:dyDescent="0.3">
      <c r="A12" s="5"/>
      <c r="B12" s="8" t="s">
        <v>5</v>
      </c>
      <c r="C12" s="8"/>
      <c r="D12" s="22">
        <f t="shared" ref="D12:F12" si="0">D13+D14</f>
        <v>1138381798.6700001</v>
      </c>
      <c r="E12" s="9">
        <f t="shared" si="0"/>
        <v>1162289767.1500001</v>
      </c>
      <c r="F12" s="9">
        <f t="shared" si="0"/>
        <v>1199142497.5999999</v>
      </c>
      <c r="G12" s="10"/>
      <c r="H12" s="6"/>
    </row>
    <row r="13" spans="1:8" s="7" customFormat="1" hidden="1" x14ac:dyDescent="0.3">
      <c r="A13" s="5"/>
      <c r="B13" s="8" t="s">
        <v>6</v>
      </c>
      <c r="C13" s="8"/>
      <c r="D13" s="22">
        <v>15200</v>
      </c>
      <c r="E13" s="9">
        <v>16200</v>
      </c>
      <c r="F13" s="9">
        <v>15200</v>
      </c>
      <c r="G13" s="10"/>
      <c r="H13" s="6"/>
    </row>
    <row r="14" spans="1:8" s="45" customFormat="1" ht="27" customHeight="1" x14ac:dyDescent="0.3">
      <c r="A14" s="44"/>
      <c r="B14" s="11" t="s">
        <v>7</v>
      </c>
      <c r="C14" s="11"/>
      <c r="D14" s="25">
        <f>D15+D209</f>
        <v>1138366598.6700001</v>
      </c>
      <c r="E14" s="25">
        <f>E15+E209</f>
        <v>1162273567.1500001</v>
      </c>
      <c r="F14" s="25">
        <f>F15+F209</f>
        <v>1199127297.5999999</v>
      </c>
      <c r="G14" s="26"/>
    </row>
    <row r="15" spans="1:8" s="45" customFormat="1" ht="24.95" customHeight="1" x14ac:dyDescent="0.3">
      <c r="A15" s="12" t="s">
        <v>8</v>
      </c>
      <c r="B15" s="11" t="s">
        <v>9</v>
      </c>
      <c r="C15" s="11"/>
      <c r="D15" s="25">
        <f t="shared" ref="D15:F15" si="1">D16+D37+D56+D64+D73+D84+D115+D27+D92+D101+D197+D204</f>
        <v>250983740</v>
      </c>
      <c r="E15" s="25">
        <f t="shared" si="1"/>
        <v>263927800</v>
      </c>
      <c r="F15" s="25">
        <f t="shared" si="1"/>
        <v>278814260</v>
      </c>
      <c r="G15" s="46"/>
      <c r="H15" s="40"/>
    </row>
    <row r="16" spans="1:8" s="45" customFormat="1" ht="24.95" customHeight="1" x14ac:dyDescent="0.3">
      <c r="A16" s="12" t="s">
        <v>10</v>
      </c>
      <c r="B16" s="11" t="s">
        <v>11</v>
      </c>
      <c r="C16" s="11"/>
      <c r="D16" s="25">
        <f t="shared" ref="D16:F16" si="2">D17</f>
        <v>166863000</v>
      </c>
      <c r="E16" s="25">
        <f t="shared" si="2"/>
        <v>175987000</v>
      </c>
      <c r="F16" s="25">
        <f t="shared" si="2"/>
        <v>184915000</v>
      </c>
      <c r="G16" s="46"/>
      <c r="H16" s="40"/>
    </row>
    <row r="17" spans="1:8" s="45" customFormat="1" ht="33.75" customHeight="1" x14ac:dyDescent="0.3">
      <c r="A17" s="12" t="s">
        <v>12</v>
      </c>
      <c r="B17" s="11" t="s">
        <v>13</v>
      </c>
      <c r="C17" s="11"/>
      <c r="D17" s="25">
        <f t="shared" ref="D17:F17" si="3">D18+D19+D20+D21+D24+D25</f>
        <v>166863000</v>
      </c>
      <c r="E17" s="25">
        <f t="shared" si="3"/>
        <v>175987000</v>
      </c>
      <c r="F17" s="25">
        <f t="shared" si="3"/>
        <v>184915000</v>
      </c>
      <c r="G17" s="47"/>
      <c r="H17" s="40"/>
    </row>
    <row r="18" spans="1:8" s="45" customFormat="1" ht="105" customHeight="1" x14ac:dyDescent="0.3">
      <c r="A18" s="48" t="s">
        <v>14</v>
      </c>
      <c r="B18" s="49" t="s">
        <v>557</v>
      </c>
      <c r="C18" s="49"/>
      <c r="D18" s="14">
        <v>154375000</v>
      </c>
      <c r="E18" s="14">
        <v>162811000</v>
      </c>
      <c r="F18" s="14">
        <v>171067000</v>
      </c>
      <c r="G18" s="47"/>
      <c r="H18" s="40"/>
    </row>
    <row r="19" spans="1:8" s="45" customFormat="1" ht="108" customHeight="1" x14ac:dyDescent="0.3">
      <c r="A19" s="48" t="s">
        <v>15</v>
      </c>
      <c r="B19" s="49" t="s">
        <v>16</v>
      </c>
      <c r="C19" s="49"/>
      <c r="D19" s="27">
        <v>304000</v>
      </c>
      <c r="E19" s="27">
        <v>321000</v>
      </c>
      <c r="F19" s="27">
        <v>337000</v>
      </c>
      <c r="G19" s="28"/>
    </row>
    <row r="20" spans="1:8" s="45" customFormat="1" ht="101.25" customHeight="1" x14ac:dyDescent="0.3">
      <c r="A20" s="48" t="s">
        <v>17</v>
      </c>
      <c r="B20" s="49" t="s">
        <v>558</v>
      </c>
      <c r="C20" s="49"/>
      <c r="D20" s="14">
        <v>159000</v>
      </c>
      <c r="E20" s="14">
        <v>168000</v>
      </c>
      <c r="F20" s="14">
        <v>177000</v>
      </c>
      <c r="G20" s="47"/>
    </row>
    <row r="21" spans="1:8" s="45" customFormat="1" ht="90.75" customHeight="1" x14ac:dyDescent="0.3">
      <c r="A21" s="48" t="s">
        <v>18</v>
      </c>
      <c r="B21" s="49" t="s">
        <v>19</v>
      </c>
      <c r="C21" s="49"/>
      <c r="D21" s="14">
        <v>3743000</v>
      </c>
      <c r="E21" s="14">
        <v>3949000</v>
      </c>
      <c r="F21" s="14">
        <v>4150000</v>
      </c>
      <c r="G21" s="47"/>
    </row>
    <row r="22" spans="1:8" s="45" customFormat="1" ht="106.5" hidden="1" customHeight="1" x14ac:dyDescent="0.3">
      <c r="A22" s="48" t="s">
        <v>20</v>
      </c>
      <c r="B22" s="49" t="s">
        <v>559</v>
      </c>
      <c r="C22" s="49"/>
      <c r="D22" s="14"/>
      <c r="E22" s="14"/>
      <c r="F22" s="14"/>
      <c r="G22" s="47"/>
    </row>
    <row r="23" spans="1:8" s="45" customFormat="1" ht="55.5" hidden="1" customHeight="1" x14ac:dyDescent="0.3">
      <c r="A23" s="48" t="s">
        <v>21</v>
      </c>
      <c r="B23" s="49" t="s">
        <v>22</v>
      </c>
      <c r="C23" s="49"/>
      <c r="D23" s="14"/>
      <c r="E23" s="14"/>
      <c r="F23" s="14"/>
      <c r="G23" s="47"/>
    </row>
    <row r="24" spans="1:8" s="45" customFormat="1" ht="113.25" hidden="1" customHeight="1" x14ac:dyDescent="0.3">
      <c r="A24" s="48" t="s">
        <v>23</v>
      </c>
      <c r="B24" s="49" t="s">
        <v>24</v>
      </c>
      <c r="C24" s="49"/>
      <c r="D24" s="14"/>
      <c r="E24" s="14"/>
      <c r="F24" s="14"/>
      <c r="G24" s="47"/>
    </row>
    <row r="25" spans="1:8" s="45" customFormat="1" ht="119.25" customHeight="1" x14ac:dyDescent="0.3">
      <c r="A25" s="17" t="s">
        <v>25</v>
      </c>
      <c r="B25" s="49" t="s">
        <v>508</v>
      </c>
      <c r="C25" s="49"/>
      <c r="D25" s="14">
        <v>8282000</v>
      </c>
      <c r="E25" s="14">
        <v>8738000</v>
      </c>
      <c r="F25" s="14">
        <v>9184000</v>
      </c>
      <c r="G25" s="47"/>
    </row>
    <row r="26" spans="1:8" s="45" customFormat="1" ht="89.25" hidden="1" customHeight="1" x14ac:dyDescent="0.3">
      <c r="A26" s="17" t="s">
        <v>26</v>
      </c>
      <c r="B26" s="49" t="s">
        <v>27</v>
      </c>
      <c r="C26" s="49"/>
      <c r="D26" s="14"/>
      <c r="E26" s="14"/>
      <c r="F26" s="14"/>
      <c r="G26" s="47"/>
    </row>
    <row r="27" spans="1:8" s="45" customFormat="1" ht="45.75" customHeight="1" x14ac:dyDescent="0.3">
      <c r="A27" s="12" t="s">
        <v>28</v>
      </c>
      <c r="B27" s="11" t="s">
        <v>29</v>
      </c>
      <c r="C27" s="11"/>
      <c r="D27" s="25">
        <f t="shared" ref="D27:F27" si="4">D28</f>
        <v>8455600</v>
      </c>
      <c r="E27" s="25">
        <f t="shared" si="4"/>
        <v>9111400</v>
      </c>
      <c r="F27" s="25">
        <f t="shared" si="4"/>
        <v>12520100</v>
      </c>
      <c r="G27" s="47"/>
    </row>
    <row r="28" spans="1:8" s="45" customFormat="1" ht="39" customHeight="1" x14ac:dyDescent="0.3">
      <c r="A28" s="48" t="s">
        <v>30</v>
      </c>
      <c r="B28" s="49" t="s">
        <v>31</v>
      </c>
      <c r="C28" s="49"/>
      <c r="D28" s="27">
        <f>D29+D31+D33+D35</f>
        <v>8455600</v>
      </c>
      <c r="E28" s="27">
        <f t="shared" ref="E28:F28" si="5">E29+E31+E33+E35</f>
        <v>9111400</v>
      </c>
      <c r="F28" s="27">
        <f t="shared" si="5"/>
        <v>12520100</v>
      </c>
      <c r="G28" s="47"/>
    </row>
    <row r="29" spans="1:8" s="45" customFormat="1" ht="78" customHeight="1" x14ac:dyDescent="0.3">
      <c r="A29" s="48" t="s">
        <v>32</v>
      </c>
      <c r="B29" s="49" t="s">
        <v>33</v>
      </c>
      <c r="C29" s="49"/>
      <c r="D29" s="14">
        <f t="shared" ref="D29:F29" si="6">D30</f>
        <v>4422500</v>
      </c>
      <c r="E29" s="14">
        <f t="shared" si="6"/>
        <v>4770100</v>
      </c>
      <c r="F29" s="14">
        <f t="shared" si="6"/>
        <v>6544800</v>
      </c>
      <c r="G29" s="47"/>
    </row>
    <row r="30" spans="1:8" s="45" customFormat="1" ht="110.25" customHeight="1" x14ac:dyDescent="0.3">
      <c r="A30" s="48" t="s">
        <v>34</v>
      </c>
      <c r="B30" s="49" t="s">
        <v>35</v>
      </c>
      <c r="C30" s="49"/>
      <c r="D30" s="14">
        <v>4422500</v>
      </c>
      <c r="E30" s="14">
        <v>4770100</v>
      </c>
      <c r="F30" s="14">
        <v>6544800</v>
      </c>
      <c r="G30" s="47"/>
    </row>
    <row r="31" spans="1:8" s="45" customFormat="1" ht="96" customHeight="1" x14ac:dyDescent="0.3">
      <c r="A31" s="17" t="s">
        <v>36</v>
      </c>
      <c r="B31" s="49" t="s">
        <v>37</v>
      </c>
      <c r="C31" s="49"/>
      <c r="D31" s="14">
        <f t="shared" ref="D31:F31" si="7">D32</f>
        <v>19900</v>
      </c>
      <c r="E31" s="14">
        <f t="shared" si="7"/>
        <v>22100</v>
      </c>
      <c r="F31" s="14">
        <f t="shared" si="7"/>
        <v>30300</v>
      </c>
      <c r="G31" s="47"/>
    </row>
    <row r="32" spans="1:8" s="45" customFormat="1" ht="120" customHeight="1" x14ac:dyDescent="0.3">
      <c r="A32" s="17" t="s">
        <v>38</v>
      </c>
      <c r="B32" s="49" t="s">
        <v>39</v>
      </c>
      <c r="C32" s="49"/>
      <c r="D32" s="14">
        <v>19900</v>
      </c>
      <c r="E32" s="14">
        <v>22100</v>
      </c>
      <c r="F32" s="14">
        <v>30300</v>
      </c>
      <c r="G32" s="47"/>
    </row>
    <row r="33" spans="1:7" s="45" customFormat="1" ht="86.25" customHeight="1" x14ac:dyDescent="0.3">
      <c r="A33" s="48" t="s">
        <v>40</v>
      </c>
      <c r="B33" s="49" t="s">
        <v>41</v>
      </c>
      <c r="C33" s="49"/>
      <c r="D33" s="14">
        <f t="shared" ref="D33:F35" si="8">D34</f>
        <v>4013200</v>
      </c>
      <c r="E33" s="14">
        <f t="shared" si="8"/>
        <v>4319200</v>
      </c>
      <c r="F33" s="14">
        <f t="shared" si="8"/>
        <v>5945000</v>
      </c>
      <c r="G33" s="47"/>
    </row>
    <row r="34" spans="1:7" s="45" customFormat="1" ht="102" customHeight="1" x14ac:dyDescent="0.3">
      <c r="A34" s="48" t="s">
        <v>42</v>
      </c>
      <c r="B34" s="49" t="s">
        <v>43</v>
      </c>
      <c r="C34" s="49"/>
      <c r="D34" s="14">
        <v>4013200</v>
      </c>
      <c r="E34" s="14">
        <v>4319200</v>
      </c>
      <c r="F34" s="14">
        <v>5945000</v>
      </c>
      <c r="G34" s="47"/>
    </row>
    <row r="35" spans="1:7" s="45" customFormat="1" ht="81.75" hidden="1" customHeight="1" x14ac:dyDescent="0.3">
      <c r="A35" s="48" t="s">
        <v>44</v>
      </c>
      <c r="B35" s="49" t="s">
        <v>45</v>
      </c>
      <c r="C35" s="49"/>
      <c r="D35" s="14">
        <f t="shared" si="8"/>
        <v>0</v>
      </c>
      <c r="E35" s="14">
        <f t="shared" si="8"/>
        <v>0</v>
      </c>
      <c r="F35" s="14">
        <f t="shared" ref="F35" si="9">F36</f>
        <v>0</v>
      </c>
      <c r="G35" s="47"/>
    </row>
    <row r="36" spans="1:7" s="45" customFormat="1" ht="108" hidden="1" customHeight="1" x14ac:dyDescent="0.3">
      <c r="A36" s="48" t="s">
        <v>46</v>
      </c>
      <c r="B36" s="49" t="s">
        <v>47</v>
      </c>
      <c r="C36" s="49"/>
      <c r="D36" s="14"/>
      <c r="E36" s="14"/>
      <c r="F36" s="14"/>
      <c r="G36" s="47"/>
    </row>
    <row r="37" spans="1:7" s="45" customFormat="1" ht="29.25" customHeight="1" x14ac:dyDescent="0.3">
      <c r="A37" s="12" t="s">
        <v>48</v>
      </c>
      <c r="B37" s="11" t="s">
        <v>49</v>
      </c>
      <c r="C37" s="11"/>
      <c r="D37" s="25">
        <f t="shared" ref="D37:F37" si="10">D49+D52+D54+D38</f>
        <v>47982000</v>
      </c>
      <c r="E37" s="25">
        <f t="shared" si="10"/>
        <v>50817000</v>
      </c>
      <c r="F37" s="25">
        <f t="shared" si="10"/>
        <v>52990000</v>
      </c>
      <c r="G37" s="47"/>
    </row>
    <row r="38" spans="1:7" s="45" customFormat="1" ht="39" customHeight="1" x14ac:dyDescent="0.3">
      <c r="A38" s="48" t="s">
        <v>50</v>
      </c>
      <c r="B38" s="49" t="s">
        <v>51</v>
      </c>
      <c r="C38" s="49"/>
      <c r="D38" s="27">
        <f t="shared" ref="D38:F38" si="11">D39+D43+D46+D47+D48</f>
        <v>43615000</v>
      </c>
      <c r="E38" s="27">
        <f t="shared" si="11"/>
        <v>46145000</v>
      </c>
      <c r="F38" s="27">
        <f t="shared" si="11"/>
        <v>47991000</v>
      </c>
      <c r="G38" s="47"/>
    </row>
    <row r="39" spans="1:7" s="45" customFormat="1" ht="39" customHeight="1" x14ac:dyDescent="0.3">
      <c r="A39" s="48" t="s">
        <v>52</v>
      </c>
      <c r="B39" s="49" t="s">
        <v>53</v>
      </c>
      <c r="C39" s="49"/>
      <c r="D39" s="27">
        <f t="shared" ref="D39:F39" si="12">D40+D41+D42</f>
        <v>35276000</v>
      </c>
      <c r="E39" s="27">
        <f t="shared" si="12"/>
        <v>37322000</v>
      </c>
      <c r="F39" s="27">
        <f t="shared" si="12"/>
        <v>38815000</v>
      </c>
      <c r="G39" s="47"/>
    </row>
    <row r="40" spans="1:7" s="45" customFormat="1" ht="42" customHeight="1" x14ac:dyDescent="0.3">
      <c r="A40" s="48" t="s">
        <v>54</v>
      </c>
      <c r="B40" s="49" t="s">
        <v>53</v>
      </c>
      <c r="C40" s="49"/>
      <c r="D40" s="27">
        <v>35276000</v>
      </c>
      <c r="E40" s="27">
        <v>37322000</v>
      </c>
      <c r="F40" s="27">
        <v>38815000</v>
      </c>
      <c r="G40" s="47"/>
    </row>
    <row r="41" spans="1:7" s="45" customFormat="1" ht="39.75" hidden="1" x14ac:dyDescent="0.3">
      <c r="A41" s="48" t="s">
        <v>55</v>
      </c>
      <c r="B41" s="49" t="s">
        <v>56</v>
      </c>
      <c r="C41" s="49"/>
      <c r="D41" s="27"/>
      <c r="E41" s="27"/>
      <c r="F41" s="27"/>
      <c r="G41" s="47"/>
    </row>
    <row r="42" spans="1:7" s="45" customFormat="1" ht="39.75" hidden="1" x14ac:dyDescent="0.3">
      <c r="A42" s="48" t="s">
        <v>55</v>
      </c>
      <c r="B42" s="49" t="s">
        <v>56</v>
      </c>
      <c r="C42" s="49"/>
      <c r="D42" s="27"/>
      <c r="E42" s="27"/>
      <c r="F42" s="27"/>
      <c r="G42" s="47"/>
    </row>
    <row r="43" spans="1:7" s="45" customFormat="1" ht="57" customHeight="1" x14ac:dyDescent="0.3">
      <c r="A43" s="48" t="s">
        <v>57</v>
      </c>
      <c r="B43" s="49" t="s">
        <v>58</v>
      </c>
      <c r="C43" s="49"/>
      <c r="D43" s="27">
        <f>D44</f>
        <v>8339000</v>
      </c>
      <c r="E43" s="27">
        <f t="shared" ref="E43:F43" si="13">E44</f>
        <v>8823000</v>
      </c>
      <c r="F43" s="27">
        <f t="shared" si="13"/>
        <v>9176000</v>
      </c>
      <c r="G43" s="47"/>
    </row>
    <row r="44" spans="1:7" s="45" customFormat="1" ht="66.75" customHeight="1" x14ac:dyDescent="0.3">
      <c r="A44" s="48" t="s">
        <v>59</v>
      </c>
      <c r="B44" s="49" t="s">
        <v>60</v>
      </c>
      <c r="C44" s="49"/>
      <c r="D44" s="27">
        <v>8339000</v>
      </c>
      <c r="E44" s="27">
        <v>8823000</v>
      </c>
      <c r="F44" s="27">
        <v>9176000</v>
      </c>
      <c r="G44" s="47"/>
    </row>
    <row r="45" spans="1:7" s="45" customFormat="1" ht="62.25" hidden="1" customHeight="1" x14ac:dyDescent="0.3">
      <c r="A45" s="48" t="s">
        <v>61</v>
      </c>
      <c r="B45" s="49" t="s">
        <v>62</v>
      </c>
      <c r="C45" s="49"/>
      <c r="D45" s="25"/>
      <c r="E45" s="25"/>
      <c r="F45" s="25"/>
      <c r="G45" s="47"/>
    </row>
    <row r="46" spans="1:7" s="45" customFormat="1" ht="50.1" hidden="1" customHeight="1" x14ac:dyDescent="0.3">
      <c r="A46" s="48" t="s">
        <v>63</v>
      </c>
      <c r="B46" s="49" t="s">
        <v>64</v>
      </c>
      <c r="C46" s="49"/>
      <c r="D46" s="25"/>
      <c r="E46" s="25"/>
      <c r="F46" s="25"/>
      <c r="G46" s="47"/>
    </row>
    <row r="47" spans="1:7" s="45" customFormat="1" ht="45.75" hidden="1" customHeight="1" x14ac:dyDescent="0.3">
      <c r="A47" s="48" t="s">
        <v>65</v>
      </c>
      <c r="B47" s="49" t="s">
        <v>66</v>
      </c>
      <c r="C47" s="49"/>
      <c r="D47" s="27"/>
      <c r="E47" s="27"/>
      <c r="F47" s="27"/>
      <c r="G47" s="47"/>
    </row>
    <row r="48" spans="1:7" s="45" customFormat="1" ht="50.1" hidden="1" customHeight="1" x14ac:dyDescent="0.3">
      <c r="A48" s="48" t="s">
        <v>65</v>
      </c>
      <c r="B48" s="49" t="s">
        <v>67</v>
      </c>
      <c r="C48" s="49"/>
      <c r="D48" s="27"/>
      <c r="E48" s="27"/>
      <c r="F48" s="27"/>
      <c r="G48" s="47"/>
    </row>
    <row r="49" spans="1:7" s="45" customFormat="1" ht="27" hidden="1" x14ac:dyDescent="0.3">
      <c r="A49" s="48" t="s">
        <v>68</v>
      </c>
      <c r="B49" s="49" t="s">
        <v>69</v>
      </c>
      <c r="C49" s="49"/>
      <c r="D49" s="27">
        <f t="shared" ref="D49:F49" si="14">D50+D51</f>
        <v>0</v>
      </c>
      <c r="E49" s="27">
        <f t="shared" si="14"/>
        <v>0</v>
      </c>
      <c r="F49" s="27">
        <f t="shared" si="14"/>
        <v>0</v>
      </c>
      <c r="G49" s="47"/>
    </row>
    <row r="50" spans="1:7" s="45" customFormat="1" ht="27" hidden="1" x14ac:dyDescent="0.3">
      <c r="A50" s="48" t="s">
        <v>70</v>
      </c>
      <c r="B50" s="49" t="s">
        <v>69</v>
      </c>
      <c r="C50" s="49"/>
      <c r="D50" s="14"/>
      <c r="E50" s="14"/>
      <c r="F50" s="14"/>
      <c r="G50" s="47"/>
    </row>
    <row r="51" spans="1:7" s="45" customFormat="1" ht="39.75" hidden="1" x14ac:dyDescent="0.3">
      <c r="A51" s="48" t="s">
        <v>71</v>
      </c>
      <c r="B51" s="49" t="s">
        <v>72</v>
      </c>
      <c r="C51" s="49"/>
      <c r="D51" s="14"/>
      <c r="E51" s="14"/>
      <c r="F51" s="14"/>
      <c r="G51" s="47"/>
    </row>
    <row r="52" spans="1:7" s="45" customFormat="1" ht="29.25" customHeight="1" x14ac:dyDescent="0.3">
      <c r="A52" s="48" t="s">
        <v>73</v>
      </c>
      <c r="B52" s="49" t="s">
        <v>74</v>
      </c>
      <c r="C52" s="49"/>
      <c r="D52" s="27">
        <f t="shared" ref="D52:F52" si="15">D53</f>
        <v>304000</v>
      </c>
      <c r="E52" s="27">
        <f t="shared" si="15"/>
        <v>325000</v>
      </c>
      <c r="F52" s="27">
        <f t="shared" si="15"/>
        <v>348000</v>
      </c>
      <c r="G52" s="47"/>
    </row>
    <row r="53" spans="1:7" s="45" customFormat="1" ht="28.5" customHeight="1" x14ac:dyDescent="0.3">
      <c r="A53" s="48" t="s">
        <v>75</v>
      </c>
      <c r="B53" s="49" t="s">
        <v>74</v>
      </c>
      <c r="C53" s="49"/>
      <c r="D53" s="14">
        <v>304000</v>
      </c>
      <c r="E53" s="14">
        <v>325000</v>
      </c>
      <c r="F53" s="14">
        <v>348000</v>
      </c>
      <c r="G53" s="47"/>
    </row>
    <row r="54" spans="1:7" s="45" customFormat="1" ht="44.25" customHeight="1" x14ac:dyDescent="0.3">
      <c r="A54" s="48" t="s">
        <v>76</v>
      </c>
      <c r="B54" s="49" t="s">
        <v>77</v>
      </c>
      <c r="C54" s="49"/>
      <c r="D54" s="27">
        <f t="shared" ref="D54:F54" si="16">D55</f>
        <v>4063000</v>
      </c>
      <c r="E54" s="27">
        <f t="shared" si="16"/>
        <v>4347000</v>
      </c>
      <c r="F54" s="27">
        <f t="shared" si="16"/>
        <v>4651000</v>
      </c>
      <c r="G54" s="47"/>
    </row>
    <row r="55" spans="1:7" s="45" customFormat="1" ht="57.75" customHeight="1" x14ac:dyDescent="0.3">
      <c r="A55" s="17" t="s">
        <v>406</v>
      </c>
      <c r="B55" s="49" t="s">
        <v>407</v>
      </c>
      <c r="C55" s="49"/>
      <c r="D55" s="14">
        <v>4063000</v>
      </c>
      <c r="E55" s="14">
        <v>4347000</v>
      </c>
      <c r="F55" s="14">
        <v>4651000</v>
      </c>
      <c r="G55" s="47"/>
    </row>
    <row r="56" spans="1:7" s="45" customFormat="1" ht="29.25" customHeight="1" x14ac:dyDescent="0.3">
      <c r="A56" s="12" t="s">
        <v>78</v>
      </c>
      <c r="B56" s="11" t="s">
        <v>79</v>
      </c>
      <c r="C56" s="11"/>
      <c r="D56" s="25">
        <f t="shared" ref="D56:F56" si="17">D57+D59</f>
        <v>4295000</v>
      </c>
      <c r="E56" s="25">
        <f t="shared" si="17"/>
        <v>4396000</v>
      </c>
      <c r="F56" s="25">
        <f t="shared" si="17"/>
        <v>4573000</v>
      </c>
      <c r="G56" s="47"/>
    </row>
    <row r="57" spans="1:7" s="45" customFormat="1" ht="32.25" customHeight="1" x14ac:dyDescent="0.3">
      <c r="A57" s="17" t="s">
        <v>566</v>
      </c>
      <c r="B57" s="49" t="s">
        <v>564</v>
      </c>
      <c r="C57" s="49"/>
      <c r="D57" s="27">
        <f t="shared" ref="D57:F57" si="18">D58</f>
        <v>2878000</v>
      </c>
      <c r="E57" s="27">
        <f t="shared" si="18"/>
        <v>2950000</v>
      </c>
      <c r="F57" s="27">
        <f t="shared" si="18"/>
        <v>3038000</v>
      </c>
      <c r="G57" s="47"/>
    </row>
    <row r="58" spans="1:7" s="45" customFormat="1" ht="52.5" customHeight="1" x14ac:dyDescent="0.3">
      <c r="A58" s="17" t="s">
        <v>567</v>
      </c>
      <c r="B58" s="49" t="s">
        <v>565</v>
      </c>
      <c r="C58" s="49"/>
      <c r="D58" s="14">
        <v>2878000</v>
      </c>
      <c r="E58" s="14">
        <v>2950000</v>
      </c>
      <c r="F58" s="14">
        <v>3038000</v>
      </c>
      <c r="G58" s="47"/>
    </row>
    <row r="59" spans="1:7" s="45" customFormat="1" ht="23.25" customHeight="1" x14ac:dyDescent="0.3">
      <c r="A59" s="17" t="s">
        <v>80</v>
      </c>
      <c r="B59" s="49" t="s">
        <v>81</v>
      </c>
      <c r="C59" s="49"/>
      <c r="D59" s="27">
        <f t="shared" ref="D59:F59" si="19">D60+D62</f>
        <v>1417000</v>
      </c>
      <c r="E59" s="27">
        <f t="shared" si="19"/>
        <v>1446000</v>
      </c>
      <c r="F59" s="27">
        <f t="shared" si="19"/>
        <v>1535000</v>
      </c>
      <c r="G59" s="47"/>
    </row>
    <row r="60" spans="1:7" s="45" customFormat="1" ht="30" customHeight="1" x14ac:dyDescent="0.3">
      <c r="A60" s="17" t="s">
        <v>82</v>
      </c>
      <c r="B60" s="49" t="s">
        <v>83</v>
      </c>
      <c r="C60" s="49"/>
      <c r="D60" s="27">
        <f t="shared" ref="D60:F60" si="20">D61</f>
        <v>1036000</v>
      </c>
      <c r="E60" s="27">
        <f t="shared" si="20"/>
        <v>1062000</v>
      </c>
      <c r="F60" s="27">
        <f t="shared" si="20"/>
        <v>1144000</v>
      </c>
      <c r="G60" s="47"/>
    </row>
    <row r="61" spans="1:7" s="45" customFormat="1" ht="36.75" customHeight="1" x14ac:dyDescent="0.3">
      <c r="A61" s="17" t="s">
        <v>569</v>
      </c>
      <c r="B61" s="49" t="s">
        <v>568</v>
      </c>
      <c r="C61" s="49"/>
      <c r="D61" s="14">
        <v>1036000</v>
      </c>
      <c r="E61" s="14">
        <v>1062000</v>
      </c>
      <c r="F61" s="14">
        <v>1144000</v>
      </c>
      <c r="G61" s="47"/>
    </row>
    <row r="62" spans="1:7" s="45" customFormat="1" ht="37.5" customHeight="1" x14ac:dyDescent="0.3">
      <c r="A62" s="17" t="s">
        <v>84</v>
      </c>
      <c r="B62" s="49" t="s">
        <v>85</v>
      </c>
      <c r="C62" s="49"/>
      <c r="D62" s="27">
        <f t="shared" ref="D62:F62" si="21">D63</f>
        <v>381000</v>
      </c>
      <c r="E62" s="27">
        <f t="shared" si="21"/>
        <v>384000</v>
      </c>
      <c r="F62" s="27">
        <f t="shared" si="21"/>
        <v>391000</v>
      </c>
      <c r="G62" s="47"/>
    </row>
    <row r="63" spans="1:7" s="45" customFormat="1" ht="42.75" customHeight="1" x14ac:dyDescent="0.3">
      <c r="A63" s="17" t="s">
        <v>570</v>
      </c>
      <c r="B63" s="49" t="s">
        <v>571</v>
      </c>
      <c r="C63" s="49"/>
      <c r="D63" s="27">
        <v>381000</v>
      </c>
      <c r="E63" s="27">
        <v>384000</v>
      </c>
      <c r="F63" s="27">
        <v>391000</v>
      </c>
      <c r="G63" s="47"/>
    </row>
    <row r="64" spans="1:7" s="45" customFormat="1" ht="33" customHeight="1" x14ac:dyDescent="0.3">
      <c r="A64" s="12" t="s">
        <v>86</v>
      </c>
      <c r="B64" s="11" t="s">
        <v>87</v>
      </c>
      <c r="C64" s="11"/>
      <c r="D64" s="25">
        <f t="shared" ref="D64:F64" si="22">D65+D69+D67</f>
        <v>3086000</v>
      </c>
      <c r="E64" s="25">
        <f t="shared" si="22"/>
        <v>3178000</v>
      </c>
      <c r="F64" s="25">
        <f t="shared" si="22"/>
        <v>3274000</v>
      </c>
      <c r="G64" s="47"/>
    </row>
    <row r="65" spans="1:7" s="45" customFormat="1" ht="46.5" customHeight="1" x14ac:dyDescent="0.3">
      <c r="A65" s="48" t="s">
        <v>88</v>
      </c>
      <c r="B65" s="49" t="s">
        <v>89</v>
      </c>
      <c r="C65" s="49"/>
      <c r="D65" s="27">
        <f t="shared" ref="D65:F65" si="23">D66</f>
        <v>3086000</v>
      </c>
      <c r="E65" s="27">
        <f t="shared" si="23"/>
        <v>3178000</v>
      </c>
      <c r="F65" s="27">
        <f t="shared" si="23"/>
        <v>3274000</v>
      </c>
      <c r="G65" s="47"/>
    </row>
    <row r="66" spans="1:7" s="45" customFormat="1" ht="54.75" customHeight="1" x14ac:dyDescent="0.3">
      <c r="A66" s="48" t="s">
        <v>90</v>
      </c>
      <c r="B66" s="49" t="s">
        <v>91</v>
      </c>
      <c r="C66" s="49"/>
      <c r="D66" s="14">
        <v>3086000</v>
      </c>
      <c r="E66" s="14">
        <v>3178000</v>
      </c>
      <c r="F66" s="14">
        <v>3274000</v>
      </c>
      <c r="G66" s="47"/>
    </row>
    <row r="67" spans="1:7" s="45" customFormat="1" ht="51.75" hidden="1" customHeight="1" x14ac:dyDescent="0.3">
      <c r="A67" s="48" t="s">
        <v>92</v>
      </c>
      <c r="B67" s="49" t="s">
        <v>93</v>
      </c>
      <c r="C67" s="49"/>
      <c r="D67" s="14"/>
      <c r="E67" s="14"/>
      <c r="F67" s="14"/>
      <c r="G67" s="47"/>
    </row>
    <row r="68" spans="1:7" s="45" customFormat="1" ht="66.75" hidden="1" customHeight="1" x14ac:dyDescent="0.3">
      <c r="A68" s="48" t="s">
        <v>94</v>
      </c>
      <c r="B68" s="49" t="s">
        <v>95</v>
      </c>
      <c r="C68" s="49"/>
      <c r="D68" s="14"/>
      <c r="E68" s="14"/>
      <c r="F68" s="14"/>
      <c r="G68" s="47"/>
    </row>
    <row r="69" spans="1:7" s="45" customFormat="1" ht="41.25" hidden="1" customHeight="1" x14ac:dyDescent="0.3">
      <c r="A69" s="48" t="s">
        <v>96</v>
      </c>
      <c r="B69" s="49" t="s">
        <v>97</v>
      </c>
      <c r="C69" s="49"/>
      <c r="D69" s="27">
        <f t="shared" ref="D69:F69" si="24">D70</f>
        <v>0</v>
      </c>
      <c r="E69" s="27">
        <f t="shared" si="24"/>
        <v>0</v>
      </c>
      <c r="F69" s="27">
        <f t="shared" si="24"/>
        <v>0</v>
      </c>
      <c r="G69" s="47"/>
    </row>
    <row r="70" spans="1:7" s="45" customFormat="1" ht="36" hidden="1" customHeight="1" x14ac:dyDescent="0.3">
      <c r="A70" s="48" t="s">
        <v>98</v>
      </c>
      <c r="B70" s="49" t="s">
        <v>99</v>
      </c>
      <c r="C70" s="49"/>
      <c r="D70" s="14"/>
      <c r="E70" s="14"/>
      <c r="F70" s="14"/>
      <c r="G70" s="47"/>
    </row>
    <row r="71" spans="1:7" s="45" customFormat="1" ht="64.5" hidden="1" customHeight="1" x14ac:dyDescent="0.3">
      <c r="A71" s="48" t="s">
        <v>100</v>
      </c>
      <c r="B71" s="50" t="s">
        <v>101</v>
      </c>
      <c r="C71" s="50"/>
      <c r="D71" s="14"/>
      <c r="E71" s="14"/>
      <c r="F71" s="14"/>
      <c r="G71" s="47"/>
    </row>
    <row r="72" spans="1:7" s="45" customFormat="1" ht="89.25" hidden="1" customHeight="1" x14ac:dyDescent="0.3">
      <c r="A72" s="17" t="s">
        <v>102</v>
      </c>
      <c r="B72" s="49" t="s">
        <v>103</v>
      </c>
      <c r="C72" s="49"/>
      <c r="D72" s="14"/>
      <c r="E72" s="14"/>
      <c r="F72" s="14"/>
      <c r="G72" s="47"/>
    </row>
    <row r="73" spans="1:7" s="45" customFormat="1" ht="63" customHeight="1" x14ac:dyDescent="0.3">
      <c r="A73" s="12" t="s">
        <v>104</v>
      </c>
      <c r="B73" s="11" t="s">
        <v>105</v>
      </c>
      <c r="C73" s="11"/>
      <c r="D73" s="25">
        <f t="shared" ref="D73:F73" si="25">D74+D81</f>
        <v>16518100</v>
      </c>
      <c r="E73" s="25">
        <f t="shared" si="25"/>
        <v>16519600</v>
      </c>
      <c r="F73" s="25">
        <f t="shared" si="25"/>
        <v>16521200</v>
      </c>
      <c r="G73" s="47"/>
    </row>
    <row r="74" spans="1:7" s="45" customFormat="1" ht="88.5" customHeight="1" x14ac:dyDescent="0.3">
      <c r="A74" s="48" t="s">
        <v>106</v>
      </c>
      <c r="B74" s="49" t="s">
        <v>107</v>
      </c>
      <c r="C74" s="49"/>
      <c r="D74" s="27">
        <f>D75+D79+D77</f>
        <v>13518100</v>
      </c>
      <c r="E74" s="27">
        <f t="shared" ref="E74:F74" si="26">E75+E79+E77</f>
        <v>13519600</v>
      </c>
      <c r="F74" s="27">
        <f t="shared" si="26"/>
        <v>13521200</v>
      </c>
      <c r="G74" s="47"/>
    </row>
    <row r="75" spans="1:7" s="45" customFormat="1" ht="75.75" customHeight="1" x14ac:dyDescent="0.3">
      <c r="A75" s="48" t="s">
        <v>108</v>
      </c>
      <c r="B75" s="49" t="s">
        <v>109</v>
      </c>
      <c r="C75" s="49"/>
      <c r="D75" s="27">
        <f t="shared" ref="D75:F77" si="27">D76</f>
        <v>8500000</v>
      </c>
      <c r="E75" s="27">
        <f t="shared" si="27"/>
        <v>8500000</v>
      </c>
      <c r="F75" s="27">
        <f t="shared" si="27"/>
        <v>8500000</v>
      </c>
      <c r="G75" s="47"/>
    </row>
    <row r="76" spans="1:7" s="45" customFormat="1" ht="81.75" customHeight="1" x14ac:dyDescent="0.3">
      <c r="A76" s="17" t="s">
        <v>408</v>
      </c>
      <c r="B76" s="49" t="s">
        <v>409</v>
      </c>
      <c r="C76" s="49"/>
      <c r="D76" s="27">
        <v>8500000</v>
      </c>
      <c r="E76" s="27">
        <v>8500000</v>
      </c>
      <c r="F76" s="27">
        <v>8500000</v>
      </c>
      <c r="G76" s="28"/>
    </row>
    <row r="77" spans="1:7" s="45" customFormat="1" ht="99" customHeight="1" x14ac:dyDescent="0.3">
      <c r="A77" s="51" t="s">
        <v>525</v>
      </c>
      <c r="B77" s="52" t="s">
        <v>526</v>
      </c>
      <c r="C77" s="49"/>
      <c r="D77" s="27">
        <f t="shared" si="27"/>
        <v>68100</v>
      </c>
      <c r="E77" s="27">
        <f t="shared" si="27"/>
        <v>69600</v>
      </c>
      <c r="F77" s="27">
        <f t="shared" si="27"/>
        <v>71200</v>
      </c>
      <c r="G77" s="28"/>
    </row>
    <row r="78" spans="1:7" s="45" customFormat="1" ht="81.75" customHeight="1" x14ac:dyDescent="0.3">
      <c r="A78" s="51" t="s">
        <v>527</v>
      </c>
      <c r="B78" s="53" t="s">
        <v>528</v>
      </c>
      <c r="C78" s="49"/>
      <c r="D78" s="27">
        <v>68100</v>
      </c>
      <c r="E78" s="27">
        <v>69600</v>
      </c>
      <c r="F78" s="27">
        <v>71200</v>
      </c>
      <c r="G78" s="28"/>
    </row>
    <row r="79" spans="1:7" s="45" customFormat="1" ht="53.25" customHeight="1" x14ac:dyDescent="0.3">
      <c r="A79" s="48" t="s">
        <v>110</v>
      </c>
      <c r="B79" s="49" t="s">
        <v>111</v>
      </c>
      <c r="C79" s="49"/>
      <c r="D79" s="27">
        <f t="shared" ref="D79:F79" si="28">D80</f>
        <v>4950000</v>
      </c>
      <c r="E79" s="27">
        <f t="shared" si="28"/>
        <v>4950000</v>
      </c>
      <c r="F79" s="27">
        <f t="shared" si="28"/>
        <v>4950000</v>
      </c>
      <c r="G79" s="47"/>
    </row>
    <row r="80" spans="1:7" s="45" customFormat="1" ht="44.25" customHeight="1" x14ac:dyDescent="0.3">
      <c r="A80" s="17" t="s">
        <v>410</v>
      </c>
      <c r="B80" s="49" t="s">
        <v>572</v>
      </c>
      <c r="C80" s="49"/>
      <c r="D80" s="14">
        <v>4950000</v>
      </c>
      <c r="E80" s="14">
        <v>4950000</v>
      </c>
      <c r="F80" s="14">
        <v>4950000</v>
      </c>
      <c r="G80" s="47"/>
    </row>
    <row r="81" spans="1:7" s="45" customFormat="1" ht="87.75" customHeight="1" x14ac:dyDescent="0.3">
      <c r="A81" s="48" t="s">
        <v>112</v>
      </c>
      <c r="B81" s="49" t="s">
        <v>113</v>
      </c>
      <c r="C81" s="49"/>
      <c r="D81" s="14">
        <f t="shared" ref="D81:F82" si="29">D82</f>
        <v>3000000</v>
      </c>
      <c r="E81" s="14">
        <f t="shared" si="29"/>
        <v>3000000</v>
      </c>
      <c r="F81" s="14">
        <f t="shared" si="29"/>
        <v>3000000</v>
      </c>
      <c r="G81" s="47"/>
    </row>
    <row r="82" spans="1:7" s="45" customFormat="1" ht="82.5" customHeight="1" x14ac:dyDescent="0.3">
      <c r="A82" s="48" t="s">
        <v>114</v>
      </c>
      <c r="B82" s="49" t="s">
        <v>115</v>
      </c>
      <c r="C82" s="49"/>
      <c r="D82" s="14">
        <f t="shared" si="29"/>
        <v>3000000</v>
      </c>
      <c r="E82" s="14">
        <f t="shared" si="29"/>
        <v>3000000</v>
      </c>
      <c r="F82" s="14">
        <f t="shared" si="29"/>
        <v>3000000</v>
      </c>
      <c r="G82" s="47"/>
    </row>
    <row r="83" spans="1:7" s="45" customFormat="1" ht="79.5" customHeight="1" x14ac:dyDescent="0.3">
      <c r="A83" s="48" t="s">
        <v>411</v>
      </c>
      <c r="B83" s="49" t="s">
        <v>412</v>
      </c>
      <c r="C83" s="49"/>
      <c r="D83" s="14">
        <v>3000000</v>
      </c>
      <c r="E83" s="14">
        <v>3000000</v>
      </c>
      <c r="F83" s="14">
        <v>3000000</v>
      </c>
      <c r="G83" s="47"/>
    </row>
    <row r="84" spans="1:7" s="45" customFormat="1" ht="25.5" customHeight="1" x14ac:dyDescent="0.3">
      <c r="A84" s="12" t="s">
        <v>116</v>
      </c>
      <c r="B84" s="11" t="s">
        <v>117</v>
      </c>
      <c r="C84" s="11"/>
      <c r="D84" s="25">
        <f t="shared" ref="D84:F84" si="30">D85</f>
        <v>287300</v>
      </c>
      <c r="E84" s="25">
        <f t="shared" si="30"/>
        <v>298780</v>
      </c>
      <c r="F84" s="25">
        <f t="shared" si="30"/>
        <v>310740</v>
      </c>
      <c r="G84" s="47"/>
    </row>
    <row r="85" spans="1:7" s="45" customFormat="1" ht="32.25" customHeight="1" x14ac:dyDescent="0.3">
      <c r="A85" s="48" t="s">
        <v>118</v>
      </c>
      <c r="B85" s="49" t="s">
        <v>119</v>
      </c>
      <c r="C85" s="49"/>
      <c r="D85" s="27">
        <f t="shared" ref="D85:F85" si="31">D86+D87+D88+D89</f>
        <v>287300</v>
      </c>
      <c r="E85" s="27">
        <f t="shared" si="31"/>
        <v>298780</v>
      </c>
      <c r="F85" s="27">
        <f t="shared" si="31"/>
        <v>310740</v>
      </c>
      <c r="G85" s="47"/>
    </row>
    <row r="86" spans="1:7" s="45" customFormat="1" ht="38.25" customHeight="1" x14ac:dyDescent="0.3">
      <c r="A86" s="48" t="s">
        <v>120</v>
      </c>
      <c r="B86" s="49" t="s">
        <v>121</v>
      </c>
      <c r="C86" s="49"/>
      <c r="D86" s="14">
        <v>174010</v>
      </c>
      <c r="E86" s="14">
        <v>180970</v>
      </c>
      <c r="F86" s="14">
        <v>188210</v>
      </c>
      <c r="G86" s="47"/>
    </row>
    <row r="87" spans="1:7" s="45" customFormat="1" ht="38.25" customHeight="1" x14ac:dyDescent="0.3">
      <c r="A87" s="48" t="s">
        <v>122</v>
      </c>
      <c r="B87" s="49" t="s">
        <v>123</v>
      </c>
      <c r="C87" s="49"/>
      <c r="D87" s="14"/>
      <c r="E87" s="14"/>
      <c r="F87" s="14"/>
      <c r="G87" s="47"/>
    </row>
    <row r="88" spans="1:7" s="45" customFormat="1" ht="24.75" customHeight="1" x14ac:dyDescent="0.3">
      <c r="A88" s="48" t="s">
        <v>124</v>
      </c>
      <c r="B88" s="49" t="s">
        <v>125</v>
      </c>
      <c r="C88" s="49"/>
      <c r="D88" s="14">
        <v>10360</v>
      </c>
      <c r="E88" s="14">
        <v>10770</v>
      </c>
      <c r="F88" s="14">
        <v>11210</v>
      </c>
      <c r="G88" s="47"/>
    </row>
    <row r="89" spans="1:7" s="45" customFormat="1" ht="24.75" customHeight="1" x14ac:dyDescent="0.3">
      <c r="A89" s="48" t="s">
        <v>126</v>
      </c>
      <c r="B89" s="49" t="s">
        <v>127</v>
      </c>
      <c r="C89" s="49"/>
      <c r="D89" s="14">
        <f t="shared" ref="D89:F89" si="32">D90+D91</f>
        <v>102930</v>
      </c>
      <c r="E89" s="14">
        <f t="shared" si="32"/>
        <v>107040</v>
      </c>
      <c r="F89" s="14">
        <f t="shared" si="32"/>
        <v>111320</v>
      </c>
      <c r="G89" s="47"/>
    </row>
    <row r="90" spans="1:7" s="45" customFormat="1" ht="24.75" customHeight="1" x14ac:dyDescent="0.3">
      <c r="A90" s="48" t="s">
        <v>128</v>
      </c>
      <c r="B90" s="49" t="s">
        <v>129</v>
      </c>
      <c r="C90" s="49"/>
      <c r="D90" s="14">
        <v>30860</v>
      </c>
      <c r="E90" s="14">
        <v>32090</v>
      </c>
      <c r="F90" s="14">
        <v>33370</v>
      </c>
      <c r="G90" s="47"/>
    </row>
    <row r="91" spans="1:7" s="45" customFormat="1" ht="24.75" customHeight="1" x14ac:dyDescent="0.3">
      <c r="A91" s="48" t="s">
        <v>130</v>
      </c>
      <c r="B91" s="49" t="s">
        <v>131</v>
      </c>
      <c r="C91" s="49"/>
      <c r="D91" s="14">
        <v>72070</v>
      </c>
      <c r="E91" s="14">
        <v>74950</v>
      </c>
      <c r="F91" s="14">
        <v>77950</v>
      </c>
      <c r="G91" s="47"/>
    </row>
    <row r="92" spans="1:7" s="45" customFormat="1" ht="36.75" customHeight="1" x14ac:dyDescent="0.3">
      <c r="A92" s="12" t="s">
        <v>132</v>
      </c>
      <c r="B92" s="11" t="s">
        <v>530</v>
      </c>
      <c r="C92" s="11"/>
      <c r="D92" s="25">
        <f t="shared" ref="D92:F92" si="33">D93+D96</f>
        <v>3134240</v>
      </c>
      <c r="E92" s="25">
        <f t="shared" si="33"/>
        <v>3257520</v>
      </c>
      <c r="F92" s="25">
        <f t="shared" si="33"/>
        <v>3347720</v>
      </c>
      <c r="G92" s="47"/>
    </row>
    <row r="93" spans="1:7" s="45" customFormat="1" ht="28.5" customHeight="1" x14ac:dyDescent="0.3">
      <c r="A93" s="48" t="s">
        <v>133</v>
      </c>
      <c r="B93" s="49" t="s">
        <v>134</v>
      </c>
      <c r="C93" s="49"/>
      <c r="D93" s="27">
        <f t="shared" ref="D93:F94" si="34">D94</f>
        <v>3134240</v>
      </c>
      <c r="E93" s="27">
        <f t="shared" si="34"/>
        <v>3257520</v>
      </c>
      <c r="F93" s="27">
        <f t="shared" si="34"/>
        <v>3347720</v>
      </c>
      <c r="G93" s="47"/>
    </row>
    <row r="94" spans="1:7" s="45" customFormat="1" ht="30" customHeight="1" x14ac:dyDescent="0.3">
      <c r="A94" s="48" t="s">
        <v>135</v>
      </c>
      <c r="B94" s="49" t="s">
        <v>136</v>
      </c>
      <c r="C94" s="49"/>
      <c r="D94" s="27">
        <f t="shared" si="34"/>
        <v>3134240</v>
      </c>
      <c r="E94" s="27">
        <f t="shared" si="34"/>
        <v>3257520</v>
      </c>
      <c r="F94" s="27">
        <f t="shared" si="34"/>
        <v>3347720</v>
      </c>
      <c r="G94" s="47"/>
    </row>
    <row r="95" spans="1:7" s="45" customFormat="1" ht="33.75" customHeight="1" x14ac:dyDescent="0.3">
      <c r="A95" s="48" t="s">
        <v>413</v>
      </c>
      <c r="B95" s="49" t="s">
        <v>423</v>
      </c>
      <c r="C95" s="49"/>
      <c r="D95" s="27">
        <v>3134240</v>
      </c>
      <c r="E95" s="27">
        <v>3257520</v>
      </c>
      <c r="F95" s="27">
        <v>3347720</v>
      </c>
      <c r="G95" s="29"/>
    </row>
    <row r="96" spans="1:7" s="45" customFormat="1" ht="19.5" hidden="1" customHeight="1" x14ac:dyDescent="0.3">
      <c r="A96" s="48" t="s">
        <v>137</v>
      </c>
      <c r="B96" s="49" t="s">
        <v>138</v>
      </c>
      <c r="C96" s="49"/>
      <c r="D96" s="27">
        <f t="shared" ref="D96:F96" si="35">D97+D99</f>
        <v>0</v>
      </c>
      <c r="E96" s="27">
        <f t="shared" si="35"/>
        <v>0</v>
      </c>
      <c r="F96" s="27">
        <f t="shared" si="35"/>
        <v>0</v>
      </c>
      <c r="G96" s="47"/>
    </row>
    <row r="97" spans="1:7" s="45" customFormat="1" ht="33" hidden="1" customHeight="1" x14ac:dyDescent="0.3">
      <c r="A97" s="48" t="s">
        <v>139</v>
      </c>
      <c r="B97" s="49" t="s">
        <v>140</v>
      </c>
      <c r="C97" s="49"/>
      <c r="D97" s="27">
        <f>D98</f>
        <v>0</v>
      </c>
      <c r="E97" s="27"/>
      <c r="F97" s="27"/>
      <c r="G97" s="47"/>
    </row>
    <row r="98" spans="1:7" s="45" customFormat="1" ht="45.75" hidden="1" customHeight="1" x14ac:dyDescent="0.3">
      <c r="A98" s="48" t="s">
        <v>520</v>
      </c>
      <c r="B98" s="49" t="s">
        <v>519</v>
      </c>
      <c r="C98" s="49"/>
      <c r="D98" s="27"/>
      <c r="E98" s="27"/>
      <c r="F98" s="27"/>
      <c r="G98" s="47"/>
    </row>
    <row r="99" spans="1:7" s="45" customFormat="1" ht="20.25" hidden="1" customHeight="1" x14ac:dyDescent="0.3">
      <c r="A99" s="48" t="s">
        <v>141</v>
      </c>
      <c r="B99" s="49" t="s">
        <v>142</v>
      </c>
      <c r="C99" s="49"/>
      <c r="D99" s="27">
        <f t="shared" ref="D99:F99" si="36">D100</f>
        <v>0</v>
      </c>
      <c r="E99" s="27">
        <f t="shared" si="36"/>
        <v>0</v>
      </c>
      <c r="F99" s="27">
        <f t="shared" si="36"/>
        <v>0</v>
      </c>
      <c r="G99" s="47"/>
    </row>
    <row r="100" spans="1:7" s="45" customFormat="1" ht="32.25" hidden="1" customHeight="1" x14ac:dyDescent="0.3">
      <c r="A100" s="48" t="s">
        <v>414</v>
      </c>
      <c r="B100" s="49" t="s">
        <v>415</v>
      </c>
      <c r="C100" s="49"/>
      <c r="D100" s="14"/>
      <c r="E100" s="14"/>
      <c r="F100" s="14"/>
      <c r="G100" s="47"/>
    </row>
    <row r="101" spans="1:7" s="45" customFormat="1" ht="34.5" customHeight="1" x14ac:dyDescent="0.3">
      <c r="A101" s="12" t="s">
        <v>143</v>
      </c>
      <c r="B101" s="11" t="s">
        <v>144</v>
      </c>
      <c r="C101" s="11"/>
      <c r="D101" s="25">
        <f t="shared" ref="D101:F101" si="37">D102+D110</f>
        <v>300000</v>
      </c>
      <c r="E101" s="25">
        <f t="shared" si="37"/>
        <v>300000</v>
      </c>
      <c r="F101" s="25">
        <f t="shared" si="37"/>
        <v>300000</v>
      </c>
      <c r="G101" s="47"/>
    </row>
    <row r="102" spans="1:7" s="45" customFormat="1" ht="79.5" customHeight="1" x14ac:dyDescent="0.3">
      <c r="A102" s="54" t="s">
        <v>145</v>
      </c>
      <c r="B102" s="49" t="s">
        <v>531</v>
      </c>
      <c r="C102" s="49"/>
      <c r="D102" s="25">
        <f>D105+D109</f>
        <v>250000</v>
      </c>
      <c r="E102" s="25">
        <f t="shared" ref="E102:F102" si="38">E105+E109</f>
        <v>250000</v>
      </c>
      <c r="F102" s="25">
        <f t="shared" si="38"/>
        <v>250000</v>
      </c>
      <c r="G102" s="47"/>
    </row>
    <row r="103" spans="1:7" s="45" customFormat="1" ht="93.75" hidden="1" customHeight="1" x14ac:dyDescent="0.3">
      <c r="A103" s="54" t="s">
        <v>532</v>
      </c>
      <c r="B103" s="49" t="s">
        <v>533</v>
      </c>
      <c r="C103" s="49"/>
      <c r="D103" s="27"/>
      <c r="E103" s="27"/>
      <c r="F103" s="27"/>
      <c r="G103" s="47"/>
    </row>
    <row r="104" spans="1:7" s="45" customFormat="1" ht="78.75" hidden="1" customHeight="1" x14ac:dyDescent="0.3">
      <c r="A104" s="54" t="s">
        <v>548</v>
      </c>
      <c r="B104" s="49" t="s">
        <v>534</v>
      </c>
      <c r="C104" s="49"/>
      <c r="D104" s="27"/>
      <c r="E104" s="27"/>
      <c r="F104" s="27"/>
      <c r="G104" s="47"/>
    </row>
    <row r="105" spans="1:7" s="45" customFormat="1" ht="92.25" customHeight="1" x14ac:dyDescent="0.3">
      <c r="A105" s="54" t="s">
        <v>416</v>
      </c>
      <c r="B105" s="49" t="s">
        <v>511</v>
      </c>
      <c r="C105" s="49"/>
      <c r="D105" s="27">
        <v>250000</v>
      </c>
      <c r="E105" s="27">
        <v>250000</v>
      </c>
      <c r="F105" s="27">
        <v>250000</v>
      </c>
      <c r="G105" s="47"/>
    </row>
    <row r="106" spans="1:7" s="45" customFormat="1" ht="53.25" hidden="1" customHeight="1" x14ac:dyDescent="0.3">
      <c r="A106" s="54" t="s">
        <v>146</v>
      </c>
      <c r="B106" s="49" t="s">
        <v>147</v>
      </c>
      <c r="C106" s="49"/>
      <c r="D106" s="27"/>
      <c r="E106" s="27"/>
      <c r="F106" s="27"/>
      <c r="G106" s="47"/>
    </row>
    <row r="107" spans="1:7" s="45" customFormat="1" ht="90.75" hidden="1" customHeight="1" x14ac:dyDescent="0.3">
      <c r="A107" s="54" t="s">
        <v>148</v>
      </c>
      <c r="B107" s="49" t="s">
        <v>149</v>
      </c>
      <c r="C107" s="49"/>
      <c r="D107" s="27"/>
      <c r="E107" s="27"/>
      <c r="F107" s="27"/>
      <c r="G107" s="47"/>
    </row>
    <row r="108" spans="1:7" s="45" customFormat="1" ht="81.75" hidden="1" customHeight="1" x14ac:dyDescent="0.3">
      <c r="A108" s="54" t="s">
        <v>150</v>
      </c>
      <c r="B108" s="49" t="s">
        <v>151</v>
      </c>
      <c r="C108" s="49"/>
      <c r="D108" s="27"/>
      <c r="E108" s="27"/>
      <c r="F108" s="27"/>
      <c r="G108" s="47"/>
    </row>
    <row r="109" spans="1:7" s="45" customFormat="1" ht="93.75" hidden="1" customHeight="1" x14ac:dyDescent="0.3">
      <c r="A109" s="54" t="s">
        <v>152</v>
      </c>
      <c r="B109" s="49" t="s">
        <v>153</v>
      </c>
      <c r="C109" s="49"/>
      <c r="D109" s="27"/>
      <c r="E109" s="27"/>
      <c r="F109" s="27"/>
      <c r="G109" s="47"/>
    </row>
    <row r="110" spans="1:7" s="45" customFormat="1" ht="39.75" customHeight="1" x14ac:dyDescent="0.3">
      <c r="A110" s="54" t="s">
        <v>154</v>
      </c>
      <c r="B110" s="49" t="s">
        <v>155</v>
      </c>
      <c r="C110" s="49"/>
      <c r="D110" s="25">
        <f t="shared" ref="D110:F110" si="39">D111+D113</f>
        <v>50000</v>
      </c>
      <c r="E110" s="25">
        <f t="shared" si="39"/>
        <v>50000</v>
      </c>
      <c r="F110" s="25">
        <f t="shared" si="39"/>
        <v>50000</v>
      </c>
      <c r="G110" s="47"/>
    </row>
    <row r="111" spans="1:7" s="45" customFormat="1" ht="42" customHeight="1" x14ac:dyDescent="0.3">
      <c r="A111" s="54" t="s">
        <v>156</v>
      </c>
      <c r="B111" s="49" t="s">
        <v>157</v>
      </c>
      <c r="C111" s="49"/>
      <c r="D111" s="27">
        <f t="shared" ref="D111:F111" si="40">D112</f>
        <v>50000</v>
      </c>
      <c r="E111" s="27">
        <f t="shared" si="40"/>
        <v>50000</v>
      </c>
      <c r="F111" s="27">
        <f t="shared" si="40"/>
        <v>50000</v>
      </c>
      <c r="G111" s="47"/>
    </row>
    <row r="112" spans="1:7" s="45" customFormat="1" ht="54" customHeight="1" x14ac:dyDescent="0.3">
      <c r="A112" s="54" t="s">
        <v>492</v>
      </c>
      <c r="B112" s="49" t="s">
        <v>417</v>
      </c>
      <c r="C112" s="49"/>
      <c r="D112" s="27">
        <v>50000</v>
      </c>
      <c r="E112" s="27">
        <v>50000</v>
      </c>
      <c r="F112" s="27">
        <v>50000</v>
      </c>
      <c r="G112" s="47"/>
    </row>
    <row r="113" spans="1:7" s="45" customFormat="1" ht="50.25" hidden="1" customHeight="1" x14ac:dyDescent="0.3">
      <c r="A113" s="54" t="s">
        <v>158</v>
      </c>
      <c r="B113" s="49" t="s">
        <v>159</v>
      </c>
      <c r="C113" s="49"/>
      <c r="D113" s="27"/>
      <c r="E113" s="27"/>
      <c r="F113" s="27"/>
      <c r="G113" s="47"/>
    </row>
    <row r="114" spans="1:7" s="45" customFormat="1" ht="21" hidden="1" customHeight="1" x14ac:dyDescent="0.3">
      <c r="A114" s="54" t="s">
        <v>160</v>
      </c>
      <c r="B114" s="49" t="s">
        <v>161</v>
      </c>
      <c r="C114" s="49"/>
      <c r="D114" s="27"/>
      <c r="E114" s="27"/>
      <c r="F114" s="27"/>
      <c r="G114" s="47"/>
    </row>
    <row r="115" spans="1:7" s="45" customFormat="1" ht="32.25" customHeight="1" x14ac:dyDescent="0.3">
      <c r="A115" s="12" t="s">
        <v>162</v>
      </c>
      <c r="B115" s="11" t="s">
        <v>163</v>
      </c>
      <c r="C115" s="11"/>
      <c r="D115" s="25">
        <f t="shared" ref="D115:F115" si="41">D116+D166+D168+D177+D178+D191</f>
        <v>62500</v>
      </c>
      <c r="E115" s="25">
        <f t="shared" si="41"/>
        <v>62500</v>
      </c>
      <c r="F115" s="25">
        <f t="shared" si="41"/>
        <v>62500</v>
      </c>
      <c r="G115" s="47"/>
    </row>
    <row r="116" spans="1:7" s="45" customFormat="1" ht="40.5" customHeight="1" x14ac:dyDescent="0.3">
      <c r="A116" s="48" t="s">
        <v>164</v>
      </c>
      <c r="B116" s="49" t="s">
        <v>165</v>
      </c>
      <c r="C116" s="49"/>
      <c r="D116" s="27">
        <f t="shared" ref="D116:F116" si="42">D117+D120+D123+D126+D129+D132+D135+D138+D140+D143+D146+D150+D152+D155+D158+D161+D164</f>
        <v>13500</v>
      </c>
      <c r="E116" s="27">
        <f t="shared" si="42"/>
        <v>13500</v>
      </c>
      <c r="F116" s="27">
        <f t="shared" si="42"/>
        <v>13500</v>
      </c>
      <c r="G116" s="47"/>
    </row>
    <row r="117" spans="1:7" s="45" customFormat="1" ht="66.75" customHeight="1" x14ac:dyDescent="0.3">
      <c r="A117" s="48" t="s">
        <v>166</v>
      </c>
      <c r="B117" s="49" t="s">
        <v>167</v>
      </c>
      <c r="C117" s="49"/>
      <c r="D117" s="27">
        <f t="shared" ref="D117:F117" si="43">D118+D119</f>
        <v>8000</v>
      </c>
      <c r="E117" s="27">
        <f t="shared" si="43"/>
        <v>8000</v>
      </c>
      <c r="F117" s="27">
        <f t="shared" si="43"/>
        <v>8000</v>
      </c>
      <c r="G117" s="47"/>
    </row>
    <row r="118" spans="1:7" s="45" customFormat="1" ht="78.75" customHeight="1" x14ac:dyDescent="0.3">
      <c r="A118" s="48" t="s">
        <v>168</v>
      </c>
      <c r="B118" s="49" t="s">
        <v>169</v>
      </c>
      <c r="C118" s="49"/>
      <c r="D118" s="27">
        <v>8000</v>
      </c>
      <c r="E118" s="27">
        <v>8000</v>
      </c>
      <c r="F118" s="27">
        <v>8000</v>
      </c>
      <c r="G118" s="47"/>
    </row>
    <row r="119" spans="1:7" s="45" customFormat="1" ht="75" hidden="1" customHeight="1" x14ac:dyDescent="0.3">
      <c r="A119" s="48" t="s">
        <v>170</v>
      </c>
      <c r="B119" s="49" t="s">
        <v>171</v>
      </c>
      <c r="C119" s="49"/>
      <c r="D119" s="27"/>
      <c r="E119" s="27"/>
      <c r="F119" s="27"/>
      <c r="G119" s="47"/>
    </row>
    <row r="120" spans="1:7" s="45" customFormat="1" ht="77.25" customHeight="1" x14ac:dyDescent="0.3">
      <c r="A120" s="48" t="s">
        <v>172</v>
      </c>
      <c r="B120" s="49" t="s">
        <v>173</v>
      </c>
      <c r="C120" s="49"/>
      <c r="D120" s="27">
        <f t="shared" ref="D120:F120" si="44">D121+D122</f>
        <v>4000</v>
      </c>
      <c r="E120" s="27">
        <f t="shared" si="44"/>
        <v>4000</v>
      </c>
      <c r="F120" s="27">
        <f t="shared" si="44"/>
        <v>4000</v>
      </c>
      <c r="G120" s="47"/>
    </row>
    <row r="121" spans="1:7" s="45" customFormat="1" ht="91.5" customHeight="1" x14ac:dyDescent="0.3">
      <c r="A121" s="48" t="s">
        <v>174</v>
      </c>
      <c r="B121" s="49" t="s">
        <v>175</v>
      </c>
      <c r="C121" s="49"/>
      <c r="D121" s="27">
        <v>4000</v>
      </c>
      <c r="E121" s="27">
        <v>4000</v>
      </c>
      <c r="F121" s="27">
        <v>4000</v>
      </c>
      <c r="G121" s="47"/>
    </row>
    <row r="122" spans="1:7" s="45" customFormat="1" ht="87" hidden="1" customHeight="1" x14ac:dyDescent="0.3">
      <c r="A122" s="48" t="s">
        <v>176</v>
      </c>
      <c r="B122" s="49" t="s">
        <v>177</v>
      </c>
      <c r="C122" s="49"/>
      <c r="D122" s="27"/>
      <c r="E122" s="27"/>
      <c r="F122" s="27"/>
      <c r="G122" s="47"/>
    </row>
    <row r="123" spans="1:7" s="45" customFormat="1" ht="59.25" hidden="1" customHeight="1" x14ac:dyDescent="0.3">
      <c r="A123" s="48" t="s">
        <v>178</v>
      </c>
      <c r="B123" s="49" t="s">
        <v>179</v>
      </c>
      <c r="C123" s="49"/>
      <c r="D123" s="27">
        <f t="shared" ref="D123:F123" si="45">D124+D125</f>
        <v>0</v>
      </c>
      <c r="E123" s="27">
        <f t="shared" si="45"/>
        <v>0</v>
      </c>
      <c r="F123" s="27">
        <f t="shared" si="45"/>
        <v>0</v>
      </c>
      <c r="G123" s="47"/>
    </row>
    <row r="124" spans="1:7" s="45" customFormat="1" ht="73.5" hidden="1" customHeight="1" x14ac:dyDescent="0.3">
      <c r="A124" s="48" t="s">
        <v>180</v>
      </c>
      <c r="B124" s="49" t="s">
        <v>181</v>
      </c>
      <c r="C124" s="49"/>
      <c r="D124" s="27"/>
      <c r="E124" s="27"/>
      <c r="F124" s="27"/>
      <c r="G124" s="47"/>
    </row>
    <row r="125" spans="1:7" s="45" customFormat="1" ht="70.5" hidden="1" customHeight="1" x14ac:dyDescent="0.3">
      <c r="A125" s="48" t="s">
        <v>182</v>
      </c>
      <c r="B125" s="49" t="s">
        <v>183</v>
      </c>
      <c r="C125" s="49"/>
      <c r="D125" s="27"/>
      <c r="E125" s="27"/>
      <c r="F125" s="27"/>
      <c r="G125" s="47"/>
    </row>
    <row r="126" spans="1:7" s="45" customFormat="1" ht="69" hidden="1" customHeight="1" x14ac:dyDescent="0.3">
      <c r="A126" s="48" t="s">
        <v>184</v>
      </c>
      <c r="B126" s="49" t="s">
        <v>185</v>
      </c>
      <c r="C126" s="49"/>
      <c r="D126" s="27">
        <f t="shared" ref="D126:F126" si="46">D127+D128</f>
        <v>0</v>
      </c>
      <c r="E126" s="27">
        <f t="shared" si="46"/>
        <v>0</v>
      </c>
      <c r="F126" s="27">
        <f t="shared" si="46"/>
        <v>0</v>
      </c>
      <c r="G126" s="47"/>
    </row>
    <row r="127" spans="1:7" s="45" customFormat="1" ht="96.75" hidden="1" customHeight="1" x14ac:dyDescent="0.3">
      <c r="A127" s="48" t="s">
        <v>186</v>
      </c>
      <c r="B127" s="49" t="s">
        <v>187</v>
      </c>
      <c r="C127" s="49"/>
      <c r="D127" s="27"/>
      <c r="E127" s="27"/>
      <c r="F127" s="27"/>
      <c r="G127" s="47"/>
    </row>
    <row r="128" spans="1:7" s="45" customFormat="1" ht="75.75" hidden="1" customHeight="1" x14ac:dyDescent="0.3">
      <c r="A128" s="48" t="s">
        <v>188</v>
      </c>
      <c r="B128" s="49" t="s">
        <v>189</v>
      </c>
      <c r="C128" s="49"/>
      <c r="D128" s="27"/>
      <c r="E128" s="27"/>
      <c r="F128" s="27"/>
      <c r="G128" s="47"/>
    </row>
    <row r="129" spans="1:7" s="45" customFormat="1" ht="70.5" hidden="1" customHeight="1" x14ac:dyDescent="0.3">
      <c r="A129" s="48" t="s">
        <v>190</v>
      </c>
      <c r="B129" s="49" t="s">
        <v>191</v>
      </c>
      <c r="C129" s="49"/>
      <c r="D129" s="27"/>
      <c r="E129" s="27"/>
      <c r="F129" s="27"/>
      <c r="G129" s="47"/>
    </row>
    <row r="130" spans="1:7" s="45" customFormat="1" ht="77.25" hidden="1" customHeight="1" x14ac:dyDescent="0.3">
      <c r="A130" s="48" t="s">
        <v>192</v>
      </c>
      <c r="B130" s="49" t="s">
        <v>193</v>
      </c>
      <c r="C130" s="49"/>
      <c r="D130" s="27"/>
      <c r="E130" s="27"/>
      <c r="F130" s="27"/>
      <c r="G130" s="47"/>
    </row>
    <row r="131" spans="1:7" s="45" customFormat="1" ht="87.75" hidden="1" customHeight="1" x14ac:dyDescent="0.3">
      <c r="A131" s="48" t="s">
        <v>194</v>
      </c>
      <c r="B131" s="49" t="s">
        <v>195</v>
      </c>
      <c r="C131" s="49"/>
      <c r="D131" s="27"/>
      <c r="E131" s="27"/>
      <c r="F131" s="27"/>
      <c r="G131" s="47"/>
    </row>
    <row r="132" spans="1:7" s="45" customFormat="1" ht="67.5" hidden="1" customHeight="1" x14ac:dyDescent="0.3">
      <c r="A132" s="48" t="s">
        <v>196</v>
      </c>
      <c r="B132" s="49" t="s">
        <v>197</v>
      </c>
      <c r="C132" s="49"/>
      <c r="D132" s="27"/>
      <c r="E132" s="27"/>
      <c r="F132" s="27"/>
      <c r="G132" s="47"/>
    </row>
    <row r="133" spans="1:7" s="45" customFormat="1" ht="87.75" hidden="1" customHeight="1" x14ac:dyDescent="0.3">
      <c r="A133" s="48" t="s">
        <v>198</v>
      </c>
      <c r="B133" s="49" t="s">
        <v>199</v>
      </c>
      <c r="C133" s="49"/>
      <c r="D133" s="27"/>
      <c r="E133" s="27"/>
      <c r="F133" s="27"/>
      <c r="G133" s="47"/>
    </row>
    <row r="134" spans="1:7" s="45" customFormat="1" ht="76.5" hidden="1" customHeight="1" x14ac:dyDescent="0.3">
      <c r="A134" s="48" t="s">
        <v>200</v>
      </c>
      <c r="B134" s="49" t="s">
        <v>201</v>
      </c>
      <c r="C134" s="49"/>
      <c r="D134" s="27"/>
      <c r="E134" s="27"/>
      <c r="F134" s="27"/>
      <c r="G134" s="47"/>
    </row>
    <row r="135" spans="1:7" s="45" customFormat="1" ht="54.75" hidden="1" customHeight="1" x14ac:dyDescent="0.3">
      <c r="A135" s="48" t="s">
        <v>202</v>
      </c>
      <c r="B135" s="49" t="s">
        <v>203</v>
      </c>
      <c r="C135" s="49"/>
      <c r="D135" s="27"/>
      <c r="E135" s="27"/>
      <c r="F135" s="27"/>
      <c r="G135" s="47"/>
    </row>
    <row r="136" spans="1:7" s="45" customFormat="1" ht="75.75" hidden="1" customHeight="1" x14ac:dyDescent="0.3">
      <c r="A136" s="48" t="s">
        <v>204</v>
      </c>
      <c r="B136" s="49" t="s">
        <v>205</v>
      </c>
      <c r="C136" s="49"/>
      <c r="D136" s="27"/>
      <c r="E136" s="27"/>
      <c r="F136" s="27"/>
      <c r="G136" s="47"/>
    </row>
    <row r="137" spans="1:7" s="45" customFormat="1" ht="72.75" hidden="1" customHeight="1" x14ac:dyDescent="0.3">
      <c r="A137" s="48" t="s">
        <v>206</v>
      </c>
      <c r="B137" s="49" t="s">
        <v>207</v>
      </c>
      <c r="C137" s="49"/>
      <c r="D137" s="27"/>
      <c r="E137" s="27"/>
      <c r="F137" s="27"/>
      <c r="G137" s="47"/>
    </row>
    <row r="138" spans="1:7" s="45" customFormat="1" ht="63" hidden="1" customHeight="1" x14ac:dyDescent="0.3">
      <c r="A138" s="48" t="s">
        <v>208</v>
      </c>
      <c r="B138" s="49" t="s">
        <v>209</v>
      </c>
      <c r="C138" s="49"/>
      <c r="D138" s="27"/>
      <c r="E138" s="27"/>
      <c r="F138" s="27"/>
      <c r="G138" s="47"/>
    </row>
    <row r="139" spans="1:7" s="45" customFormat="1" ht="85.5" hidden="1" customHeight="1" x14ac:dyDescent="0.3">
      <c r="A139" s="48" t="s">
        <v>210</v>
      </c>
      <c r="B139" s="49" t="s">
        <v>211</v>
      </c>
      <c r="C139" s="49"/>
      <c r="D139" s="27"/>
      <c r="E139" s="27"/>
      <c r="F139" s="27"/>
      <c r="G139" s="28"/>
    </row>
    <row r="140" spans="1:7" s="45" customFormat="1" ht="70.5" hidden="1" customHeight="1" x14ac:dyDescent="0.3">
      <c r="A140" s="48" t="s">
        <v>212</v>
      </c>
      <c r="B140" s="49" t="s">
        <v>213</v>
      </c>
      <c r="C140" s="49"/>
      <c r="D140" s="27">
        <f t="shared" ref="D140:F140" si="47">D141</f>
        <v>0</v>
      </c>
      <c r="E140" s="27">
        <f t="shared" si="47"/>
        <v>0</v>
      </c>
      <c r="F140" s="27">
        <f t="shared" si="47"/>
        <v>0</v>
      </c>
      <c r="G140" s="47"/>
    </row>
    <row r="141" spans="1:7" s="45" customFormat="1" ht="85.5" hidden="1" customHeight="1" x14ac:dyDescent="0.3">
      <c r="A141" s="48" t="s">
        <v>214</v>
      </c>
      <c r="B141" s="49" t="s">
        <v>215</v>
      </c>
      <c r="C141" s="49"/>
      <c r="D141" s="27"/>
      <c r="E141" s="27"/>
      <c r="F141" s="27"/>
      <c r="G141" s="47"/>
    </row>
    <row r="142" spans="1:7" s="45" customFormat="1" ht="72.75" hidden="1" customHeight="1" x14ac:dyDescent="0.3">
      <c r="A142" s="48" t="s">
        <v>216</v>
      </c>
      <c r="B142" s="49" t="s">
        <v>217</v>
      </c>
      <c r="C142" s="49"/>
      <c r="D142" s="27"/>
      <c r="E142" s="27"/>
      <c r="F142" s="27"/>
      <c r="G142" s="47"/>
    </row>
    <row r="143" spans="1:7" s="45" customFormat="1" ht="72.75" hidden="1" customHeight="1" x14ac:dyDescent="0.3">
      <c r="A143" s="48" t="s">
        <v>218</v>
      </c>
      <c r="B143" s="49" t="s">
        <v>219</v>
      </c>
      <c r="C143" s="49"/>
      <c r="D143" s="13">
        <f t="shared" ref="D143:F143" si="48">D144</f>
        <v>0</v>
      </c>
      <c r="E143" s="13">
        <f t="shared" si="48"/>
        <v>0</v>
      </c>
      <c r="F143" s="13">
        <f t="shared" si="48"/>
        <v>0</v>
      </c>
      <c r="G143" s="47"/>
    </row>
    <row r="144" spans="1:7" s="45" customFormat="1" ht="90.75" hidden="1" customHeight="1" x14ac:dyDescent="0.3">
      <c r="A144" s="48" t="s">
        <v>220</v>
      </c>
      <c r="B144" s="49" t="s">
        <v>221</v>
      </c>
      <c r="C144" s="49"/>
      <c r="D144" s="27"/>
      <c r="E144" s="27"/>
      <c r="F144" s="27"/>
      <c r="G144" s="47"/>
    </row>
    <row r="145" spans="1:7" s="45" customFormat="1" ht="76.5" hidden="1" customHeight="1" x14ac:dyDescent="0.3">
      <c r="A145" s="48" t="s">
        <v>222</v>
      </c>
      <c r="B145" s="49" t="s">
        <v>223</v>
      </c>
      <c r="C145" s="49"/>
      <c r="D145" s="27"/>
      <c r="E145" s="27"/>
      <c r="F145" s="27"/>
      <c r="G145" s="47"/>
    </row>
    <row r="146" spans="1:7" s="45" customFormat="1" ht="69" hidden="1" customHeight="1" x14ac:dyDescent="0.3">
      <c r="A146" s="48" t="s">
        <v>224</v>
      </c>
      <c r="B146" s="49" t="s">
        <v>225</v>
      </c>
      <c r="C146" s="49"/>
      <c r="D146" s="27">
        <f t="shared" ref="D146:F146" si="49">D147+D148+D149</f>
        <v>0</v>
      </c>
      <c r="E146" s="27">
        <f t="shared" si="49"/>
        <v>0</v>
      </c>
      <c r="F146" s="27">
        <f t="shared" si="49"/>
        <v>0</v>
      </c>
      <c r="G146" s="47"/>
    </row>
    <row r="147" spans="1:7" s="45" customFormat="1" ht="124.5" hidden="1" customHeight="1" x14ac:dyDescent="0.3">
      <c r="A147" s="48" t="s">
        <v>226</v>
      </c>
      <c r="B147" s="49" t="s">
        <v>227</v>
      </c>
      <c r="C147" s="49"/>
      <c r="D147" s="27"/>
      <c r="E147" s="27"/>
      <c r="F147" s="27"/>
      <c r="G147" s="47"/>
    </row>
    <row r="148" spans="1:7" s="45" customFormat="1" ht="105" hidden="1" customHeight="1" x14ac:dyDescent="0.3">
      <c r="A148" s="48" t="s">
        <v>228</v>
      </c>
      <c r="B148" s="49" t="s">
        <v>229</v>
      </c>
      <c r="C148" s="49"/>
      <c r="D148" s="27"/>
      <c r="E148" s="27"/>
      <c r="F148" s="27"/>
      <c r="G148" s="47"/>
    </row>
    <row r="149" spans="1:7" s="45" customFormat="1" ht="210.75" hidden="1" customHeight="1" x14ac:dyDescent="0.3">
      <c r="A149" s="48" t="s">
        <v>230</v>
      </c>
      <c r="B149" s="49" t="s">
        <v>231</v>
      </c>
      <c r="C149" s="49"/>
      <c r="D149" s="27"/>
      <c r="E149" s="27"/>
      <c r="F149" s="27"/>
      <c r="G149" s="28"/>
    </row>
    <row r="150" spans="1:7" s="45" customFormat="1" ht="61.5" hidden="1" customHeight="1" x14ac:dyDescent="0.3">
      <c r="A150" s="48" t="s">
        <v>232</v>
      </c>
      <c r="B150" s="49" t="s">
        <v>233</v>
      </c>
      <c r="C150" s="49"/>
      <c r="D150" s="27"/>
      <c r="E150" s="27"/>
      <c r="F150" s="27"/>
      <c r="G150" s="47"/>
    </row>
    <row r="151" spans="1:7" s="45" customFormat="1" ht="78" hidden="1" x14ac:dyDescent="0.3">
      <c r="A151" s="48" t="s">
        <v>234</v>
      </c>
      <c r="B151" s="49" t="s">
        <v>235</v>
      </c>
      <c r="C151" s="49"/>
      <c r="D151" s="27"/>
      <c r="E151" s="27"/>
      <c r="F151" s="27"/>
      <c r="G151" s="47"/>
    </row>
    <row r="152" spans="1:7" s="45" customFormat="1" ht="66.75" hidden="1" customHeight="1" x14ac:dyDescent="0.3">
      <c r="A152" s="48" t="s">
        <v>236</v>
      </c>
      <c r="B152" s="49" t="s">
        <v>237</v>
      </c>
      <c r="C152" s="49"/>
      <c r="D152" s="27">
        <f t="shared" ref="D152:F152" si="50">D153</f>
        <v>0</v>
      </c>
      <c r="E152" s="27">
        <f t="shared" si="50"/>
        <v>0</v>
      </c>
      <c r="F152" s="27">
        <f t="shared" si="50"/>
        <v>0</v>
      </c>
      <c r="G152" s="47"/>
    </row>
    <row r="153" spans="1:7" s="45" customFormat="1" ht="84.75" hidden="1" customHeight="1" x14ac:dyDescent="0.3">
      <c r="A153" s="48" t="s">
        <v>238</v>
      </c>
      <c r="B153" s="49" t="s">
        <v>239</v>
      </c>
      <c r="C153" s="49"/>
      <c r="D153" s="27"/>
      <c r="E153" s="27">
        <v>0</v>
      </c>
      <c r="F153" s="27">
        <v>0</v>
      </c>
      <c r="G153" s="47"/>
    </row>
    <row r="154" spans="1:7" s="45" customFormat="1" ht="71.25" hidden="1" customHeight="1" x14ac:dyDescent="0.3">
      <c r="A154" s="48" t="s">
        <v>240</v>
      </c>
      <c r="B154" s="49" t="s">
        <v>241</v>
      </c>
      <c r="C154" s="49"/>
      <c r="D154" s="27"/>
      <c r="E154" s="27"/>
      <c r="F154" s="27"/>
      <c r="G154" s="47"/>
    </row>
    <row r="155" spans="1:7" s="45" customFormat="1" ht="96.75" hidden="1" customHeight="1" x14ac:dyDescent="0.3">
      <c r="A155" s="48" t="s">
        <v>242</v>
      </c>
      <c r="B155" s="49" t="s">
        <v>243</v>
      </c>
      <c r="C155" s="49"/>
      <c r="D155" s="27"/>
      <c r="E155" s="27"/>
      <c r="F155" s="27"/>
      <c r="G155" s="47"/>
    </row>
    <row r="156" spans="1:7" s="45" customFormat="1" ht="108.75" hidden="1" customHeight="1" x14ac:dyDescent="0.3">
      <c r="A156" s="48" t="s">
        <v>244</v>
      </c>
      <c r="B156" s="49" t="s">
        <v>245</v>
      </c>
      <c r="C156" s="49"/>
      <c r="D156" s="27"/>
      <c r="E156" s="27"/>
      <c r="F156" s="27"/>
      <c r="G156" s="47"/>
    </row>
    <row r="157" spans="1:7" s="45" customFormat="1" ht="99.75" hidden="1" customHeight="1" x14ac:dyDescent="0.3">
      <c r="A157" s="48" t="s">
        <v>246</v>
      </c>
      <c r="B157" s="49" t="s">
        <v>247</v>
      </c>
      <c r="C157" s="49"/>
      <c r="D157" s="27"/>
      <c r="E157" s="27"/>
      <c r="F157" s="27"/>
      <c r="G157" s="47"/>
    </row>
    <row r="158" spans="1:7" s="45" customFormat="1" ht="62.25" hidden="1" customHeight="1" x14ac:dyDescent="0.3">
      <c r="A158" s="48" t="s">
        <v>248</v>
      </c>
      <c r="B158" s="49" t="s">
        <v>249</v>
      </c>
      <c r="C158" s="49"/>
      <c r="D158" s="27">
        <f t="shared" ref="D158:F158" si="51">D159</f>
        <v>0</v>
      </c>
      <c r="E158" s="27">
        <f t="shared" si="51"/>
        <v>0</v>
      </c>
      <c r="F158" s="27">
        <f t="shared" si="51"/>
        <v>0</v>
      </c>
      <c r="G158" s="47"/>
    </row>
    <row r="159" spans="1:7" s="45" customFormat="1" ht="78" hidden="1" customHeight="1" x14ac:dyDescent="0.3">
      <c r="A159" s="48" t="s">
        <v>250</v>
      </c>
      <c r="B159" s="49" t="s">
        <v>251</v>
      </c>
      <c r="C159" s="49"/>
      <c r="D159" s="27"/>
      <c r="E159" s="27"/>
      <c r="F159" s="27"/>
      <c r="G159" s="28"/>
    </row>
    <row r="160" spans="1:7" s="45" customFormat="1" ht="70.5" hidden="1" customHeight="1" x14ac:dyDescent="0.3">
      <c r="A160" s="48" t="s">
        <v>252</v>
      </c>
      <c r="B160" s="49" t="s">
        <v>253</v>
      </c>
      <c r="C160" s="49"/>
      <c r="D160" s="27"/>
      <c r="E160" s="27"/>
      <c r="F160" s="27"/>
      <c r="G160" s="47"/>
    </row>
    <row r="161" spans="1:7" s="45" customFormat="1" ht="68.25" customHeight="1" x14ac:dyDescent="0.3">
      <c r="A161" s="48" t="s">
        <v>254</v>
      </c>
      <c r="B161" s="49" t="s">
        <v>255</v>
      </c>
      <c r="C161" s="49"/>
      <c r="D161" s="27">
        <f t="shared" ref="D161:F161" si="52">D162+D163</f>
        <v>1500</v>
      </c>
      <c r="E161" s="27">
        <f t="shared" si="52"/>
        <v>1500</v>
      </c>
      <c r="F161" s="27">
        <f t="shared" si="52"/>
        <v>1500</v>
      </c>
      <c r="G161" s="47"/>
    </row>
    <row r="162" spans="1:7" s="45" customFormat="1" ht="89.25" customHeight="1" x14ac:dyDescent="0.3">
      <c r="A162" s="48" t="s">
        <v>256</v>
      </c>
      <c r="B162" s="49" t="s">
        <v>257</v>
      </c>
      <c r="C162" s="49"/>
      <c r="D162" s="27">
        <v>1500</v>
      </c>
      <c r="E162" s="27">
        <v>1500</v>
      </c>
      <c r="F162" s="27">
        <v>1500</v>
      </c>
      <c r="G162" s="47"/>
    </row>
    <row r="163" spans="1:7" s="45" customFormat="1" ht="90.75" hidden="1" customHeight="1" x14ac:dyDescent="0.3">
      <c r="A163" s="48" t="s">
        <v>258</v>
      </c>
      <c r="B163" s="49" t="s">
        <v>259</v>
      </c>
      <c r="C163" s="49"/>
      <c r="D163" s="27"/>
      <c r="E163" s="27"/>
      <c r="F163" s="27"/>
      <c r="G163" s="47"/>
    </row>
    <row r="164" spans="1:7" s="45" customFormat="1" ht="48.75" hidden="1" customHeight="1" x14ac:dyDescent="0.3">
      <c r="A164" s="48" t="s">
        <v>260</v>
      </c>
      <c r="B164" s="49" t="s">
        <v>261</v>
      </c>
      <c r="C164" s="49"/>
      <c r="D164" s="27"/>
      <c r="E164" s="27"/>
      <c r="F164" s="27"/>
      <c r="G164" s="47"/>
    </row>
    <row r="165" spans="1:7" s="45" customFormat="1" ht="72.75" hidden="1" customHeight="1" x14ac:dyDescent="0.3">
      <c r="A165" s="48" t="s">
        <v>262</v>
      </c>
      <c r="B165" s="49" t="s">
        <v>263</v>
      </c>
      <c r="C165" s="49"/>
      <c r="D165" s="27"/>
      <c r="E165" s="27"/>
      <c r="F165" s="27"/>
      <c r="G165" s="47"/>
    </row>
    <row r="166" spans="1:7" s="45" customFormat="1" ht="42" customHeight="1" x14ac:dyDescent="0.3">
      <c r="A166" s="48" t="s">
        <v>264</v>
      </c>
      <c r="B166" s="49" t="s">
        <v>265</v>
      </c>
      <c r="C166" s="49"/>
      <c r="D166" s="27">
        <f t="shared" ref="D166:F166" si="53">D167</f>
        <v>5000</v>
      </c>
      <c r="E166" s="27">
        <f t="shared" si="53"/>
        <v>5000</v>
      </c>
      <c r="F166" s="27">
        <f t="shared" si="53"/>
        <v>5000</v>
      </c>
      <c r="G166" s="47"/>
    </row>
    <row r="167" spans="1:7" s="45" customFormat="1" ht="54.75" customHeight="1" x14ac:dyDescent="0.3">
      <c r="A167" s="48" t="s">
        <v>266</v>
      </c>
      <c r="B167" s="49" t="s">
        <v>267</v>
      </c>
      <c r="C167" s="49"/>
      <c r="D167" s="27">
        <v>5000</v>
      </c>
      <c r="E167" s="27">
        <v>5000</v>
      </c>
      <c r="F167" s="27">
        <v>5000</v>
      </c>
      <c r="G167" s="47"/>
    </row>
    <row r="168" spans="1:7" s="45" customFormat="1" ht="107.25" customHeight="1" x14ac:dyDescent="0.3">
      <c r="A168" s="48" t="s">
        <v>268</v>
      </c>
      <c r="B168" s="49" t="s">
        <v>269</v>
      </c>
      <c r="C168" s="49"/>
      <c r="D168" s="27">
        <f t="shared" ref="D168:F168" si="54">D169+D171+D173+D175</f>
        <v>44000</v>
      </c>
      <c r="E168" s="27">
        <f t="shared" si="54"/>
        <v>44000</v>
      </c>
      <c r="F168" s="27">
        <f t="shared" si="54"/>
        <v>44000</v>
      </c>
      <c r="G168" s="47"/>
    </row>
    <row r="169" spans="1:7" s="45" customFormat="1" ht="67.5" customHeight="1" x14ac:dyDescent="0.3">
      <c r="A169" s="48" t="s">
        <v>270</v>
      </c>
      <c r="B169" s="49" t="s">
        <v>271</v>
      </c>
      <c r="C169" s="49"/>
      <c r="D169" s="14">
        <v>44000</v>
      </c>
      <c r="E169" s="14">
        <v>44000</v>
      </c>
      <c r="F169" s="14">
        <v>44000</v>
      </c>
      <c r="G169" s="47"/>
    </row>
    <row r="170" spans="1:7" s="45" customFormat="1" ht="81" customHeight="1" x14ac:dyDescent="0.3">
      <c r="A170" s="48" t="s">
        <v>418</v>
      </c>
      <c r="B170" s="49" t="s">
        <v>419</v>
      </c>
      <c r="C170" s="49"/>
      <c r="D170" s="14">
        <v>42000</v>
      </c>
      <c r="E170" s="14">
        <v>42000</v>
      </c>
      <c r="F170" s="14">
        <v>42000</v>
      </c>
      <c r="G170" s="47"/>
    </row>
    <row r="171" spans="1:7" s="45" customFormat="1" ht="78.75" hidden="1" customHeight="1" x14ac:dyDescent="0.3">
      <c r="A171" s="55" t="s">
        <v>272</v>
      </c>
      <c r="B171" s="49" t="s">
        <v>273</v>
      </c>
      <c r="C171" s="49"/>
      <c r="D171" s="14">
        <f t="shared" ref="D171:F171" si="55">D172</f>
        <v>0</v>
      </c>
      <c r="E171" s="14">
        <f t="shared" si="55"/>
        <v>0</v>
      </c>
      <c r="F171" s="14">
        <f t="shared" si="55"/>
        <v>0</v>
      </c>
      <c r="G171" s="47"/>
    </row>
    <row r="172" spans="1:7" s="45" customFormat="1" ht="78" hidden="1" customHeight="1" x14ac:dyDescent="0.3">
      <c r="A172" s="48" t="s">
        <v>274</v>
      </c>
      <c r="B172" s="49" t="s">
        <v>275</v>
      </c>
      <c r="C172" s="49"/>
      <c r="D172" s="14"/>
      <c r="E172" s="30"/>
      <c r="F172" s="30"/>
      <c r="G172" s="47"/>
    </row>
    <row r="173" spans="1:7" s="45" customFormat="1" ht="70.5" hidden="1" customHeight="1" x14ac:dyDescent="0.3">
      <c r="A173" s="48" t="s">
        <v>276</v>
      </c>
      <c r="B173" s="49" t="s">
        <v>277</v>
      </c>
      <c r="C173" s="49"/>
      <c r="D173" s="14">
        <f t="shared" ref="D173:F173" si="56">D174</f>
        <v>0</v>
      </c>
      <c r="E173" s="30">
        <f t="shared" si="56"/>
        <v>0</v>
      </c>
      <c r="F173" s="30">
        <f t="shared" si="56"/>
        <v>0</v>
      </c>
      <c r="G173" s="47"/>
    </row>
    <row r="174" spans="1:7" s="45" customFormat="1" ht="69" hidden="1" customHeight="1" x14ac:dyDescent="0.3">
      <c r="A174" s="48" t="s">
        <v>278</v>
      </c>
      <c r="B174" s="49" t="s">
        <v>279</v>
      </c>
      <c r="C174" s="49"/>
      <c r="D174" s="14"/>
      <c r="E174" s="30"/>
      <c r="F174" s="30"/>
      <c r="G174" s="47"/>
    </row>
    <row r="175" spans="1:7" s="45" customFormat="1" ht="79.5" hidden="1" customHeight="1" x14ac:dyDescent="0.3">
      <c r="A175" s="48" t="s">
        <v>280</v>
      </c>
      <c r="B175" s="49" t="s">
        <v>281</v>
      </c>
      <c r="C175" s="49"/>
      <c r="D175" s="31">
        <f t="shared" ref="D175:F175" si="57">D176</f>
        <v>0</v>
      </c>
      <c r="E175" s="31">
        <f t="shared" si="57"/>
        <v>0</v>
      </c>
      <c r="F175" s="31">
        <f t="shared" si="57"/>
        <v>0</v>
      </c>
      <c r="G175" s="47"/>
    </row>
    <row r="176" spans="1:7" s="45" customFormat="1" ht="75.75" hidden="1" customHeight="1" x14ac:dyDescent="0.3">
      <c r="A176" s="48" t="s">
        <v>282</v>
      </c>
      <c r="B176" s="49" t="s">
        <v>420</v>
      </c>
      <c r="C176" s="49"/>
      <c r="D176" s="32"/>
      <c r="E176" s="32"/>
      <c r="F176" s="32"/>
      <c r="G176" s="47"/>
    </row>
    <row r="177" spans="1:7" s="45" customFormat="1" ht="46.5" hidden="1" customHeight="1" x14ac:dyDescent="0.3">
      <c r="A177" s="48" t="s">
        <v>283</v>
      </c>
      <c r="B177" s="49" t="s">
        <v>284</v>
      </c>
      <c r="C177" s="49"/>
      <c r="D177" s="14"/>
      <c r="E177" s="14"/>
      <c r="F177" s="14"/>
      <c r="G177" s="47"/>
    </row>
    <row r="178" spans="1:7" s="45" customFormat="1" ht="26.25" hidden="1" customHeight="1" x14ac:dyDescent="0.3">
      <c r="A178" s="48" t="s">
        <v>285</v>
      </c>
      <c r="B178" s="49" t="s">
        <v>286</v>
      </c>
      <c r="C178" s="49"/>
      <c r="D178" s="14">
        <f t="shared" ref="D178:F178" si="58">D179+D182+D184+D188</f>
        <v>0</v>
      </c>
      <c r="E178" s="14">
        <f t="shared" si="58"/>
        <v>0</v>
      </c>
      <c r="F178" s="14">
        <f t="shared" si="58"/>
        <v>0</v>
      </c>
      <c r="G178" s="47"/>
    </row>
    <row r="179" spans="1:7" s="45" customFormat="1" ht="84" hidden="1" customHeight="1" x14ac:dyDescent="0.3">
      <c r="A179" s="48" t="s">
        <v>287</v>
      </c>
      <c r="B179" s="49" t="s">
        <v>288</v>
      </c>
      <c r="C179" s="49"/>
      <c r="D179" s="14">
        <f t="shared" ref="D179:F179" si="59">D180+D181</f>
        <v>0</v>
      </c>
      <c r="E179" s="14">
        <f t="shared" si="59"/>
        <v>0</v>
      </c>
      <c r="F179" s="14">
        <f t="shared" si="59"/>
        <v>0</v>
      </c>
      <c r="G179" s="47"/>
    </row>
    <row r="180" spans="1:7" s="45" customFormat="1" ht="49.5" hidden="1" customHeight="1" x14ac:dyDescent="0.3">
      <c r="A180" s="48" t="s">
        <v>289</v>
      </c>
      <c r="B180" s="49" t="s">
        <v>290</v>
      </c>
      <c r="C180" s="49"/>
      <c r="D180" s="14"/>
      <c r="E180" s="14"/>
      <c r="F180" s="14"/>
      <c r="G180" s="47"/>
    </row>
    <row r="181" spans="1:7" s="45" customFormat="1" ht="54.75" hidden="1" customHeight="1" x14ac:dyDescent="0.3">
      <c r="A181" s="48" t="s">
        <v>291</v>
      </c>
      <c r="B181" s="49" t="s">
        <v>292</v>
      </c>
      <c r="C181" s="49"/>
      <c r="D181" s="14"/>
      <c r="E181" s="14"/>
      <c r="F181" s="14"/>
      <c r="G181" s="47"/>
    </row>
    <row r="182" spans="1:7" s="45" customFormat="1" ht="36.75" hidden="1" customHeight="1" x14ac:dyDescent="0.3">
      <c r="A182" s="48" t="s">
        <v>293</v>
      </c>
      <c r="B182" s="49" t="s">
        <v>294</v>
      </c>
      <c r="C182" s="49"/>
      <c r="D182" s="14">
        <f t="shared" ref="D182:F182" si="60">D183</f>
        <v>0</v>
      </c>
      <c r="E182" s="14">
        <f t="shared" si="60"/>
        <v>0</v>
      </c>
      <c r="F182" s="14">
        <f t="shared" si="60"/>
        <v>0</v>
      </c>
      <c r="G182" s="47"/>
    </row>
    <row r="183" spans="1:7" s="45" customFormat="1" ht="84.75" hidden="1" customHeight="1" x14ac:dyDescent="0.3">
      <c r="A183" s="48" t="s">
        <v>295</v>
      </c>
      <c r="B183" s="49" t="s">
        <v>296</v>
      </c>
      <c r="C183" s="49"/>
      <c r="D183" s="14"/>
      <c r="E183" s="14"/>
      <c r="F183" s="14"/>
      <c r="G183" s="47"/>
    </row>
    <row r="184" spans="1:7" s="45" customFormat="1" ht="57" hidden="1" customHeight="1" x14ac:dyDescent="0.3">
      <c r="A184" s="48" t="s">
        <v>297</v>
      </c>
      <c r="B184" s="49" t="s">
        <v>298</v>
      </c>
      <c r="C184" s="49"/>
      <c r="D184" s="14">
        <f t="shared" ref="D184:F184" si="61">D185+D186</f>
        <v>0</v>
      </c>
      <c r="E184" s="14">
        <f t="shared" si="61"/>
        <v>0</v>
      </c>
      <c r="F184" s="14">
        <f t="shared" si="61"/>
        <v>0</v>
      </c>
      <c r="G184" s="47"/>
    </row>
    <row r="185" spans="1:7" s="45" customFormat="1" ht="111.75" hidden="1" customHeight="1" x14ac:dyDescent="0.3">
      <c r="A185" s="48" t="s">
        <v>421</v>
      </c>
      <c r="B185" s="49" t="s">
        <v>422</v>
      </c>
      <c r="C185" s="49"/>
      <c r="D185" s="14"/>
      <c r="E185" s="30"/>
      <c r="F185" s="30"/>
      <c r="G185" s="47"/>
    </row>
    <row r="186" spans="1:7" s="45" customFormat="1" ht="76.5" hidden="1" customHeight="1" x14ac:dyDescent="0.3">
      <c r="A186" s="48" t="s">
        <v>299</v>
      </c>
      <c r="B186" s="49" t="s">
        <v>300</v>
      </c>
      <c r="C186" s="49"/>
      <c r="D186" s="14"/>
      <c r="E186" s="30"/>
      <c r="F186" s="30"/>
      <c r="G186" s="47"/>
    </row>
    <row r="187" spans="1:7" s="45" customFormat="1" ht="51" hidden="1" customHeight="1" x14ac:dyDescent="0.3">
      <c r="A187" s="48" t="s">
        <v>301</v>
      </c>
      <c r="B187" s="49" t="s">
        <v>302</v>
      </c>
      <c r="C187" s="49"/>
      <c r="D187" s="14"/>
      <c r="E187" s="30"/>
      <c r="F187" s="30"/>
      <c r="G187" s="47"/>
    </row>
    <row r="188" spans="1:7" s="45" customFormat="1" ht="78" hidden="1" customHeight="1" x14ac:dyDescent="0.3">
      <c r="A188" s="17" t="s">
        <v>303</v>
      </c>
      <c r="B188" s="49" t="s">
        <v>304</v>
      </c>
      <c r="C188" s="49"/>
      <c r="D188" s="14">
        <f t="shared" ref="D188:F188" si="62">D189+D190</f>
        <v>0</v>
      </c>
      <c r="E188" s="14">
        <f t="shared" si="62"/>
        <v>0</v>
      </c>
      <c r="F188" s="14">
        <f t="shared" si="62"/>
        <v>0</v>
      </c>
      <c r="G188" s="47"/>
    </row>
    <row r="189" spans="1:7" s="45" customFormat="1" ht="60.75" hidden="1" customHeight="1" x14ac:dyDescent="0.3">
      <c r="A189" s="17" t="s">
        <v>305</v>
      </c>
      <c r="B189" s="49" t="s">
        <v>306</v>
      </c>
      <c r="C189" s="49"/>
      <c r="D189" s="14">
        <f>51700-51700</f>
        <v>0</v>
      </c>
      <c r="E189" s="14"/>
      <c r="F189" s="14"/>
      <c r="G189" s="47"/>
    </row>
    <row r="190" spans="1:7" s="45" customFormat="1" ht="78" hidden="1" customHeight="1" x14ac:dyDescent="0.3">
      <c r="A190" s="17" t="s">
        <v>307</v>
      </c>
      <c r="B190" s="49" t="s">
        <v>308</v>
      </c>
      <c r="C190" s="49"/>
      <c r="D190" s="14"/>
      <c r="E190" s="14"/>
      <c r="F190" s="14"/>
      <c r="G190" s="47"/>
    </row>
    <row r="191" spans="1:7" s="45" customFormat="1" ht="26.25" hidden="1" customHeight="1" x14ac:dyDescent="0.3">
      <c r="A191" s="48" t="s">
        <v>309</v>
      </c>
      <c r="B191" s="49" t="s">
        <v>310</v>
      </c>
      <c r="C191" s="49"/>
      <c r="D191" s="14">
        <f t="shared" ref="D191:F191" si="63">D192+D193+D194+D195+D196</f>
        <v>0</v>
      </c>
      <c r="E191" s="30">
        <f t="shared" si="63"/>
        <v>0</v>
      </c>
      <c r="F191" s="30">
        <f t="shared" si="63"/>
        <v>0</v>
      </c>
      <c r="G191" s="47"/>
    </row>
    <row r="192" spans="1:7" s="45" customFormat="1" ht="74.25" hidden="1" customHeight="1" x14ac:dyDescent="0.3">
      <c r="A192" s="48" t="s">
        <v>311</v>
      </c>
      <c r="B192" s="49" t="s">
        <v>312</v>
      </c>
      <c r="C192" s="49"/>
      <c r="D192" s="14"/>
      <c r="E192" s="30"/>
      <c r="F192" s="30"/>
      <c r="G192" s="47"/>
    </row>
    <row r="193" spans="1:7" s="45" customFormat="1" ht="102.75" hidden="1" customHeight="1" x14ac:dyDescent="0.3">
      <c r="A193" s="48" t="s">
        <v>313</v>
      </c>
      <c r="B193" s="49" t="s">
        <v>314</v>
      </c>
      <c r="C193" s="49"/>
      <c r="D193" s="14"/>
      <c r="E193" s="14"/>
      <c r="F193" s="14"/>
      <c r="G193" s="47"/>
    </row>
    <row r="194" spans="1:7" s="45" customFormat="1" ht="34.5" hidden="1" customHeight="1" x14ac:dyDescent="0.3">
      <c r="A194" s="48" t="s">
        <v>315</v>
      </c>
      <c r="B194" s="49" t="s">
        <v>316</v>
      </c>
      <c r="C194" s="49"/>
      <c r="D194" s="14"/>
      <c r="E194" s="30"/>
      <c r="F194" s="30"/>
      <c r="G194" s="47"/>
    </row>
    <row r="195" spans="1:7" s="45" customFormat="1" ht="69.75" hidden="1" customHeight="1" x14ac:dyDescent="0.3">
      <c r="A195" s="48" t="s">
        <v>317</v>
      </c>
      <c r="B195" s="49" t="s">
        <v>318</v>
      </c>
      <c r="C195" s="49"/>
      <c r="D195" s="14"/>
      <c r="E195" s="30"/>
      <c r="F195" s="30"/>
      <c r="G195" s="47"/>
    </row>
    <row r="196" spans="1:7" s="45" customFormat="1" ht="60.75" hidden="1" customHeight="1" x14ac:dyDescent="0.3">
      <c r="A196" s="48" t="s">
        <v>319</v>
      </c>
      <c r="B196" s="49" t="s">
        <v>320</v>
      </c>
      <c r="C196" s="49"/>
      <c r="D196" s="14"/>
      <c r="E196" s="30"/>
      <c r="F196" s="30"/>
      <c r="G196" s="47"/>
    </row>
    <row r="197" spans="1:7" s="45" customFormat="1" ht="29.25" hidden="1" customHeight="1" x14ac:dyDescent="0.3">
      <c r="A197" s="12" t="s">
        <v>321</v>
      </c>
      <c r="B197" s="11" t="s">
        <v>322</v>
      </c>
      <c r="C197" s="11"/>
      <c r="D197" s="14">
        <f t="shared" ref="D197:F197" si="64">D198+D200+D202</f>
        <v>0</v>
      </c>
      <c r="E197" s="30">
        <f t="shared" si="64"/>
        <v>0</v>
      </c>
      <c r="F197" s="30">
        <f t="shared" si="64"/>
        <v>0</v>
      </c>
      <c r="G197" s="47"/>
    </row>
    <row r="198" spans="1:7" s="45" customFormat="1" ht="26.25" hidden="1" customHeight="1" x14ac:dyDescent="0.3">
      <c r="A198" s="48" t="s">
        <v>323</v>
      </c>
      <c r="B198" s="49" t="s">
        <v>324</v>
      </c>
      <c r="C198" s="49"/>
      <c r="D198" s="14">
        <f t="shared" ref="D198:F198" si="65">D199</f>
        <v>0</v>
      </c>
      <c r="E198" s="30">
        <f t="shared" si="65"/>
        <v>0</v>
      </c>
      <c r="F198" s="30">
        <f t="shared" si="65"/>
        <v>0</v>
      </c>
      <c r="G198" s="47"/>
    </row>
    <row r="199" spans="1:7" s="45" customFormat="1" ht="26.25" hidden="1" customHeight="1" x14ac:dyDescent="0.3">
      <c r="A199" s="48" t="s">
        <v>325</v>
      </c>
      <c r="B199" s="49" t="s">
        <v>326</v>
      </c>
      <c r="C199" s="49"/>
      <c r="D199" s="14"/>
      <c r="E199" s="30"/>
      <c r="F199" s="30"/>
      <c r="G199" s="47"/>
    </row>
    <row r="200" spans="1:7" s="45" customFormat="1" ht="26.25" hidden="1" customHeight="1" x14ac:dyDescent="0.3">
      <c r="A200" s="48" t="s">
        <v>327</v>
      </c>
      <c r="B200" s="49" t="s">
        <v>328</v>
      </c>
      <c r="C200" s="49"/>
      <c r="D200" s="14">
        <f t="shared" ref="D200:F200" si="66">D201</f>
        <v>0</v>
      </c>
      <c r="E200" s="30">
        <f t="shared" si="66"/>
        <v>0</v>
      </c>
      <c r="F200" s="30">
        <f t="shared" si="66"/>
        <v>0</v>
      </c>
      <c r="G200" s="47"/>
    </row>
    <row r="201" spans="1:7" s="45" customFormat="1" ht="26.25" hidden="1" customHeight="1" x14ac:dyDescent="0.3">
      <c r="A201" s="48" t="s">
        <v>521</v>
      </c>
      <c r="B201" s="49" t="s">
        <v>522</v>
      </c>
      <c r="C201" s="49"/>
      <c r="D201" s="14"/>
      <c r="E201" s="30"/>
      <c r="F201" s="30"/>
      <c r="G201" s="47"/>
    </row>
    <row r="202" spans="1:7" s="45" customFormat="1" ht="26.25" hidden="1" customHeight="1" x14ac:dyDescent="0.3">
      <c r="A202" s="48" t="s">
        <v>329</v>
      </c>
      <c r="B202" s="49" t="s">
        <v>330</v>
      </c>
      <c r="C202" s="49"/>
      <c r="D202" s="14">
        <f t="shared" ref="D202:F202" si="67">D203</f>
        <v>0</v>
      </c>
      <c r="E202" s="30">
        <f t="shared" si="67"/>
        <v>0</v>
      </c>
      <c r="F202" s="30">
        <f t="shared" si="67"/>
        <v>0</v>
      </c>
      <c r="G202" s="47"/>
    </row>
    <row r="203" spans="1:7" s="45" customFormat="1" ht="26.25" hidden="1" customHeight="1" x14ac:dyDescent="0.3">
      <c r="A203" s="48" t="s">
        <v>331</v>
      </c>
      <c r="B203" s="49" t="s">
        <v>332</v>
      </c>
      <c r="C203" s="49"/>
      <c r="D203" s="14"/>
      <c r="E203" s="30"/>
      <c r="F203" s="30"/>
      <c r="G203" s="47"/>
    </row>
    <row r="204" spans="1:7" s="45" customFormat="1" ht="52.5" hidden="1" customHeight="1" x14ac:dyDescent="0.3">
      <c r="A204" s="12" t="s">
        <v>333</v>
      </c>
      <c r="B204" s="11" t="s">
        <v>334</v>
      </c>
      <c r="C204" s="11"/>
      <c r="D204" s="14">
        <f t="shared" ref="D204:F204" si="68">D205+D206+D207</f>
        <v>0</v>
      </c>
      <c r="E204" s="30">
        <f t="shared" si="68"/>
        <v>0</v>
      </c>
      <c r="F204" s="30">
        <f t="shared" si="68"/>
        <v>0</v>
      </c>
      <c r="G204" s="47"/>
    </row>
    <row r="205" spans="1:7" s="45" customFormat="1" ht="45.75" hidden="1" customHeight="1" x14ac:dyDescent="0.3">
      <c r="A205" s="48" t="s">
        <v>335</v>
      </c>
      <c r="B205" s="49" t="s">
        <v>336</v>
      </c>
      <c r="C205" s="49"/>
      <c r="D205" s="14"/>
      <c r="E205" s="30"/>
      <c r="F205" s="30"/>
      <c r="G205" s="47"/>
    </row>
    <row r="206" spans="1:7" s="45" customFormat="1" ht="48" hidden="1" customHeight="1" x14ac:dyDescent="0.3">
      <c r="A206" s="48" t="s">
        <v>337</v>
      </c>
      <c r="B206" s="49" t="s">
        <v>338</v>
      </c>
      <c r="C206" s="49"/>
      <c r="D206" s="14"/>
      <c r="E206" s="30"/>
      <c r="F206" s="30"/>
      <c r="G206" s="47"/>
    </row>
    <row r="207" spans="1:7" s="45" customFormat="1" ht="50.25" hidden="1" customHeight="1" x14ac:dyDescent="0.3">
      <c r="A207" s="48" t="s">
        <v>339</v>
      </c>
      <c r="B207" s="49" t="s">
        <v>340</v>
      </c>
      <c r="C207" s="49"/>
      <c r="D207" s="14">
        <f t="shared" ref="D207:F207" si="69">D208</f>
        <v>0</v>
      </c>
      <c r="E207" s="30">
        <f t="shared" si="69"/>
        <v>0</v>
      </c>
      <c r="F207" s="30">
        <f t="shared" si="69"/>
        <v>0</v>
      </c>
      <c r="G207" s="47"/>
    </row>
    <row r="208" spans="1:7" s="45" customFormat="1" ht="69" hidden="1" customHeight="1" x14ac:dyDescent="0.3">
      <c r="A208" s="48" t="s">
        <v>341</v>
      </c>
      <c r="B208" s="49" t="s">
        <v>342</v>
      </c>
      <c r="C208" s="49"/>
      <c r="D208" s="14"/>
      <c r="E208" s="30"/>
      <c r="F208" s="30"/>
      <c r="G208" s="47"/>
    </row>
    <row r="209" spans="1:7" s="45" customFormat="1" ht="30.75" customHeight="1" x14ac:dyDescent="0.3">
      <c r="A209" s="56" t="s">
        <v>343</v>
      </c>
      <c r="B209" s="57" t="s">
        <v>344</v>
      </c>
      <c r="C209" s="57"/>
      <c r="D209" s="58">
        <f>D210+D298</f>
        <v>887382858.67000008</v>
      </c>
      <c r="E209" s="58">
        <f>E210+E298</f>
        <v>898345767.14999998</v>
      </c>
      <c r="F209" s="58">
        <f>F210+F298</f>
        <v>920313037.5999999</v>
      </c>
      <c r="G209" s="58">
        <f>G210+G298</f>
        <v>746362041.71000004</v>
      </c>
    </row>
    <row r="210" spans="1:7" s="45" customFormat="1" ht="45.75" customHeight="1" x14ac:dyDescent="0.3">
      <c r="A210" s="56" t="s">
        <v>345</v>
      </c>
      <c r="B210" s="57" t="s">
        <v>346</v>
      </c>
      <c r="C210" s="57"/>
      <c r="D210" s="58">
        <f>D211+D269+D218+D289</f>
        <v>887382858.67000008</v>
      </c>
      <c r="E210" s="58">
        <f>E211+E269+E218+E289</f>
        <v>898345767.14999998</v>
      </c>
      <c r="F210" s="58">
        <f>F211+F269+F218+F289</f>
        <v>920313037.5999999</v>
      </c>
      <c r="G210" s="58">
        <f>G211+G269+G218+G289</f>
        <v>746362041.71000004</v>
      </c>
    </row>
    <row r="211" spans="1:7" s="45" customFormat="1" ht="42.75" customHeight="1" x14ac:dyDescent="0.3">
      <c r="A211" s="56" t="s">
        <v>347</v>
      </c>
      <c r="B211" s="57" t="s">
        <v>348</v>
      </c>
      <c r="C211" s="57"/>
      <c r="D211" s="25">
        <f t="shared" ref="D211:F211" si="70">D212+D214+D216</f>
        <v>388816000</v>
      </c>
      <c r="E211" s="25">
        <f t="shared" si="70"/>
        <v>362732000</v>
      </c>
      <c r="F211" s="25">
        <f t="shared" si="70"/>
        <v>384956000</v>
      </c>
      <c r="G211" s="25">
        <f t="shared" ref="G211" si="71">G212+G214+G216</f>
        <v>307746000</v>
      </c>
    </row>
    <row r="212" spans="1:7" s="45" customFormat="1" ht="32.25" customHeight="1" x14ac:dyDescent="0.3">
      <c r="A212" s="59" t="s">
        <v>349</v>
      </c>
      <c r="B212" s="60" t="s">
        <v>350</v>
      </c>
      <c r="C212" s="60"/>
      <c r="D212" s="27">
        <f t="shared" ref="D212:G212" si="72">D213</f>
        <v>388816000</v>
      </c>
      <c r="E212" s="27">
        <f t="shared" si="72"/>
        <v>362732000</v>
      </c>
      <c r="F212" s="27">
        <f t="shared" si="72"/>
        <v>384956000</v>
      </c>
      <c r="G212" s="27">
        <f t="shared" si="72"/>
        <v>307746000</v>
      </c>
    </row>
    <row r="213" spans="1:7" s="45" customFormat="1" ht="54" customHeight="1" x14ac:dyDescent="0.3">
      <c r="A213" s="59" t="s">
        <v>435</v>
      </c>
      <c r="B213" s="60" t="s">
        <v>573</v>
      </c>
      <c r="C213" s="60"/>
      <c r="D213" s="27">
        <v>388816000</v>
      </c>
      <c r="E213" s="27">
        <v>362732000</v>
      </c>
      <c r="F213" s="27">
        <v>384956000</v>
      </c>
      <c r="G213" s="27">
        <v>307746000</v>
      </c>
    </row>
    <row r="214" spans="1:7" s="45" customFormat="1" ht="32.25" hidden="1" customHeight="1" x14ac:dyDescent="0.3">
      <c r="A214" s="59" t="s">
        <v>351</v>
      </c>
      <c r="B214" s="60" t="s">
        <v>352</v>
      </c>
      <c r="C214" s="60"/>
      <c r="D214" s="27">
        <f t="shared" ref="D214:G214" si="73">D215</f>
        <v>0</v>
      </c>
      <c r="E214" s="27">
        <f t="shared" si="73"/>
        <v>0</v>
      </c>
      <c r="F214" s="27">
        <f t="shared" si="73"/>
        <v>0</v>
      </c>
      <c r="G214" s="27">
        <f t="shared" si="73"/>
        <v>0</v>
      </c>
    </row>
    <row r="215" spans="1:7" s="45" customFormat="1" ht="30.75" hidden="1" customHeight="1" x14ac:dyDescent="0.3">
      <c r="A215" s="59" t="s">
        <v>436</v>
      </c>
      <c r="B215" s="60" t="s">
        <v>437</v>
      </c>
      <c r="C215" s="60"/>
      <c r="D215" s="27"/>
      <c r="E215" s="27"/>
      <c r="F215" s="27"/>
      <c r="G215" s="27"/>
    </row>
    <row r="216" spans="1:7" s="45" customFormat="1" ht="15" hidden="1" x14ac:dyDescent="0.3">
      <c r="A216" s="59" t="s">
        <v>353</v>
      </c>
      <c r="B216" s="60" t="s">
        <v>354</v>
      </c>
      <c r="C216" s="60"/>
      <c r="D216" s="27">
        <f t="shared" ref="D216:G216" si="74">D217</f>
        <v>0</v>
      </c>
      <c r="E216" s="27">
        <f t="shared" si="74"/>
        <v>0</v>
      </c>
      <c r="F216" s="27">
        <f t="shared" si="74"/>
        <v>0</v>
      </c>
      <c r="G216" s="27">
        <f t="shared" si="74"/>
        <v>0</v>
      </c>
    </row>
    <row r="217" spans="1:7" s="45" customFormat="1" ht="15" hidden="1" x14ac:dyDescent="0.3">
      <c r="A217" s="59" t="s">
        <v>355</v>
      </c>
      <c r="B217" s="60" t="s">
        <v>356</v>
      </c>
      <c r="C217" s="60"/>
      <c r="D217" s="27"/>
      <c r="E217" s="27"/>
      <c r="F217" s="27"/>
      <c r="G217" s="27"/>
    </row>
    <row r="218" spans="1:7" s="45" customFormat="1" ht="39" customHeight="1" x14ac:dyDescent="0.3">
      <c r="A218" s="56" t="s">
        <v>357</v>
      </c>
      <c r="B218" s="57" t="s">
        <v>574</v>
      </c>
      <c r="C218" s="15"/>
      <c r="D218" s="25">
        <f>D223+D225+D227+D229+D233+D241+D245+D231+D221+D239+D243+D219</f>
        <v>63667636.329999998</v>
      </c>
      <c r="E218" s="25">
        <f t="shared" ref="E218:F218" si="75">E223+E225+E227+E229+E233+E241+E245+E231+E221+E239+E243+E219</f>
        <v>76669970.120000005</v>
      </c>
      <c r="F218" s="25">
        <f t="shared" si="75"/>
        <v>65371028.290000007</v>
      </c>
      <c r="G218" s="25">
        <f>G223+G225+G227+G229+G233+G241+G245+G231+G221</f>
        <v>55290470.460000001</v>
      </c>
    </row>
    <row r="219" spans="1:7" s="45" customFormat="1" ht="93.75" hidden="1" customHeight="1" x14ac:dyDescent="0.3">
      <c r="A219" s="59" t="s">
        <v>546</v>
      </c>
      <c r="B219" s="60" t="s">
        <v>547</v>
      </c>
      <c r="C219" s="16"/>
      <c r="D219" s="27">
        <f>D220</f>
        <v>0</v>
      </c>
      <c r="E219" s="27">
        <f t="shared" ref="E219:F219" si="76">E220</f>
        <v>0</v>
      </c>
      <c r="F219" s="27">
        <f t="shared" si="76"/>
        <v>0</v>
      </c>
      <c r="G219" s="27"/>
    </row>
    <row r="220" spans="1:7" s="45" customFormat="1" ht="96" hidden="1" customHeight="1" x14ac:dyDescent="0.3">
      <c r="A220" s="59" t="s">
        <v>544</v>
      </c>
      <c r="B220" s="60" t="s">
        <v>545</v>
      </c>
      <c r="C220" s="16"/>
      <c r="D220" s="27"/>
      <c r="E220" s="27"/>
      <c r="F220" s="27"/>
      <c r="G220" s="27"/>
    </row>
    <row r="221" spans="1:7" s="45" customFormat="1" ht="42.75" hidden="1" customHeight="1" x14ac:dyDescent="0.3">
      <c r="A221" s="16" t="s">
        <v>451</v>
      </c>
      <c r="B221" s="60" t="s">
        <v>501</v>
      </c>
      <c r="C221" s="15"/>
      <c r="D221" s="61">
        <f t="shared" ref="D221:G221" si="77">D222</f>
        <v>0</v>
      </c>
      <c r="E221" s="61">
        <f t="shared" si="77"/>
        <v>0</v>
      </c>
      <c r="F221" s="61">
        <f t="shared" si="77"/>
        <v>0</v>
      </c>
      <c r="G221" s="61">
        <f t="shared" si="77"/>
        <v>0</v>
      </c>
    </row>
    <row r="222" spans="1:7" s="45" customFormat="1" ht="49.5" hidden="1" customHeight="1" x14ac:dyDescent="0.3">
      <c r="A222" s="16" t="s">
        <v>452</v>
      </c>
      <c r="B222" s="60" t="s">
        <v>502</v>
      </c>
      <c r="C222" s="15">
        <v>50810</v>
      </c>
      <c r="D222" s="27"/>
      <c r="E222" s="27"/>
      <c r="F222" s="27"/>
      <c r="G222" s="27"/>
    </row>
    <row r="223" spans="1:7" s="45" customFormat="1" ht="63.75" hidden="1" customHeight="1" x14ac:dyDescent="0.3">
      <c r="A223" s="59" t="s">
        <v>358</v>
      </c>
      <c r="B223" s="60" t="s">
        <v>359</v>
      </c>
      <c r="C223" s="16"/>
      <c r="D223" s="27">
        <f t="shared" ref="D223:G223" si="78">D224</f>
        <v>0</v>
      </c>
      <c r="E223" s="27">
        <f t="shared" si="78"/>
        <v>0</v>
      </c>
      <c r="F223" s="27">
        <f t="shared" si="78"/>
        <v>0</v>
      </c>
      <c r="G223" s="27">
        <f t="shared" si="78"/>
        <v>0</v>
      </c>
    </row>
    <row r="224" spans="1:7" s="45" customFormat="1" ht="63.75" hidden="1" customHeight="1" x14ac:dyDescent="0.3">
      <c r="A224" s="59" t="s">
        <v>425</v>
      </c>
      <c r="B224" s="60" t="s">
        <v>424</v>
      </c>
      <c r="C224" s="16">
        <v>50970</v>
      </c>
      <c r="D224" s="27"/>
      <c r="E224" s="27"/>
      <c r="F224" s="27"/>
      <c r="G224" s="27"/>
    </row>
    <row r="225" spans="1:7" s="45" customFormat="1" ht="79.5" hidden="1" customHeight="1" x14ac:dyDescent="0.3">
      <c r="A225" s="16" t="s">
        <v>360</v>
      </c>
      <c r="B225" s="62" t="s">
        <v>361</v>
      </c>
      <c r="C225" s="17"/>
      <c r="D225" s="27">
        <f t="shared" ref="D225:G225" si="79">D226</f>
        <v>0</v>
      </c>
      <c r="E225" s="27">
        <f t="shared" si="79"/>
        <v>0</v>
      </c>
      <c r="F225" s="27">
        <f t="shared" si="79"/>
        <v>0</v>
      </c>
      <c r="G225" s="27">
        <f t="shared" si="79"/>
        <v>0</v>
      </c>
    </row>
    <row r="226" spans="1:7" s="45" customFormat="1" ht="75" hidden="1" customHeight="1" x14ac:dyDescent="0.3">
      <c r="A226" s="16" t="s">
        <v>426</v>
      </c>
      <c r="B226" s="63" t="s">
        <v>427</v>
      </c>
      <c r="C226" s="16" t="s">
        <v>362</v>
      </c>
      <c r="D226" s="27"/>
      <c r="E226" s="27"/>
      <c r="F226" s="27"/>
      <c r="G226" s="27"/>
    </row>
    <row r="227" spans="1:7" s="45" customFormat="1" ht="54.75" hidden="1" customHeight="1" x14ac:dyDescent="0.3">
      <c r="A227" s="59" t="s">
        <v>493</v>
      </c>
      <c r="B227" s="50" t="s">
        <v>495</v>
      </c>
      <c r="C227" s="16"/>
      <c r="D227" s="27">
        <f t="shared" ref="D227:G229" si="80">D228</f>
        <v>0</v>
      </c>
      <c r="E227" s="27">
        <f t="shared" si="80"/>
        <v>0</v>
      </c>
      <c r="F227" s="27">
        <f t="shared" si="80"/>
        <v>0</v>
      </c>
      <c r="G227" s="27">
        <f t="shared" si="80"/>
        <v>0</v>
      </c>
    </row>
    <row r="228" spans="1:7" s="45" customFormat="1" ht="57.75" hidden="1" customHeight="1" x14ac:dyDescent="0.3">
      <c r="A228" s="59" t="s">
        <v>494</v>
      </c>
      <c r="B228" s="62" t="s">
        <v>500</v>
      </c>
      <c r="C228" s="17" t="s">
        <v>517</v>
      </c>
      <c r="D228" s="27"/>
      <c r="E228" s="27"/>
      <c r="F228" s="27"/>
      <c r="G228" s="27"/>
    </row>
    <row r="229" spans="1:7" s="45" customFormat="1" ht="69" customHeight="1" x14ac:dyDescent="0.3">
      <c r="A229" s="16" t="s">
        <v>363</v>
      </c>
      <c r="B229" s="60" t="s">
        <v>503</v>
      </c>
      <c r="C229" s="16"/>
      <c r="D229" s="27">
        <f t="shared" si="80"/>
        <v>6589000</v>
      </c>
      <c r="E229" s="27">
        <f t="shared" si="80"/>
        <v>6589000</v>
      </c>
      <c r="F229" s="27">
        <f t="shared" si="80"/>
        <v>0</v>
      </c>
      <c r="G229" s="27">
        <f t="shared" si="80"/>
        <v>7594526.1399999997</v>
      </c>
    </row>
    <row r="230" spans="1:7" s="45" customFormat="1" ht="69" customHeight="1" x14ac:dyDescent="0.3">
      <c r="A230" s="59" t="s">
        <v>438</v>
      </c>
      <c r="B230" s="60" t="s">
        <v>504</v>
      </c>
      <c r="C230" s="16" t="s">
        <v>364</v>
      </c>
      <c r="D230" s="27">
        <v>6589000</v>
      </c>
      <c r="E230" s="27">
        <v>6589000</v>
      </c>
      <c r="F230" s="27"/>
      <c r="G230" s="27">
        <v>7594526.1399999997</v>
      </c>
    </row>
    <row r="231" spans="1:7" s="45" customFormat="1" ht="54.75" hidden="1" customHeight="1" x14ac:dyDescent="0.3">
      <c r="A231" s="16" t="s">
        <v>365</v>
      </c>
      <c r="B231" s="60" t="s">
        <v>366</v>
      </c>
      <c r="C231" s="16"/>
      <c r="D231" s="27">
        <f>D232</f>
        <v>0</v>
      </c>
      <c r="E231" s="33">
        <f t="shared" ref="E231:G231" si="81">E232</f>
        <v>0</v>
      </c>
      <c r="F231" s="27">
        <f t="shared" si="81"/>
        <v>0</v>
      </c>
      <c r="G231" s="27">
        <f t="shared" si="81"/>
        <v>0</v>
      </c>
    </row>
    <row r="232" spans="1:7" s="45" customFormat="1" ht="58.5" hidden="1" customHeight="1" x14ac:dyDescent="0.3">
      <c r="A232" s="16" t="s">
        <v>448</v>
      </c>
      <c r="B232" s="60" t="s">
        <v>505</v>
      </c>
      <c r="C232" s="16" t="s">
        <v>462</v>
      </c>
      <c r="D232" s="27">
        <v>0</v>
      </c>
      <c r="E232" s="33">
        <v>0</v>
      </c>
      <c r="F232" s="27"/>
      <c r="G232" s="27">
        <v>0</v>
      </c>
    </row>
    <row r="233" spans="1:7" s="45" customFormat="1" ht="39" customHeight="1" x14ac:dyDescent="0.3">
      <c r="A233" s="59" t="s">
        <v>367</v>
      </c>
      <c r="B233" s="60" t="s">
        <v>368</v>
      </c>
      <c r="C233" s="16"/>
      <c r="D233" s="27">
        <f t="shared" ref="D233:G233" si="82">D234</f>
        <v>333911.98</v>
      </c>
      <c r="E233" s="27">
        <f t="shared" si="82"/>
        <v>333911.98</v>
      </c>
      <c r="F233" s="27">
        <f t="shared" si="82"/>
        <v>0</v>
      </c>
      <c r="G233" s="27">
        <f t="shared" si="82"/>
        <v>567349.75</v>
      </c>
    </row>
    <row r="234" spans="1:7" s="45" customFormat="1" ht="39.75" customHeight="1" x14ac:dyDescent="0.3">
      <c r="A234" s="59" t="s">
        <v>428</v>
      </c>
      <c r="B234" s="60" t="s">
        <v>506</v>
      </c>
      <c r="C234" s="16" t="s">
        <v>369</v>
      </c>
      <c r="D234" s="27">
        <v>333911.98</v>
      </c>
      <c r="E234" s="27">
        <v>333911.98</v>
      </c>
      <c r="F234" s="27"/>
      <c r="G234" s="27">
        <v>567349.75</v>
      </c>
    </row>
    <row r="235" spans="1:7" s="45" customFormat="1" ht="39.75" hidden="1" customHeight="1" x14ac:dyDescent="0.3">
      <c r="A235" s="64" t="s">
        <v>466</v>
      </c>
      <c r="B235" s="60" t="s">
        <v>463</v>
      </c>
      <c r="C235" s="16"/>
      <c r="D235" s="61">
        <f>D236</f>
        <v>0</v>
      </c>
      <c r="E235" s="27"/>
      <c r="F235" s="27"/>
      <c r="G235" s="61">
        <f>G236</f>
        <v>0</v>
      </c>
    </row>
    <row r="236" spans="1:7" s="45" customFormat="1" ht="39.75" hidden="1" customHeight="1" x14ac:dyDescent="0.3">
      <c r="A236" s="64" t="s">
        <v>467</v>
      </c>
      <c r="B236" s="65" t="s">
        <v>464</v>
      </c>
      <c r="C236" s="39" t="s">
        <v>465</v>
      </c>
      <c r="D236" s="42"/>
      <c r="E236" s="27"/>
      <c r="F236" s="27"/>
      <c r="G236" s="38"/>
    </row>
    <row r="237" spans="1:7" s="45" customFormat="1" ht="21" hidden="1" customHeight="1" x14ac:dyDescent="0.3">
      <c r="A237" s="16" t="s">
        <v>458</v>
      </c>
      <c r="B237" s="60" t="s">
        <v>459</v>
      </c>
      <c r="C237" s="16"/>
      <c r="D237" s="61">
        <f t="shared" ref="D237:G237" si="83">D238</f>
        <v>0</v>
      </c>
      <c r="E237" s="61">
        <f t="shared" si="83"/>
        <v>0</v>
      </c>
      <c r="F237" s="61">
        <f t="shared" si="83"/>
        <v>0</v>
      </c>
      <c r="G237" s="61">
        <f t="shared" si="83"/>
        <v>0</v>
      </c>
    </row>
    <row r="238" spans="1:7" s="45" customFormat="1" ht="28.5" hidden="1" customHeight="1" x14ac:dyDescent="0.3">
      <c r="A238" s="16" t="s">
        <v>460</v>
      </c>
      <c r="B238" s="60" t="s">
        <v>461</v>
      </c>
      <c r="C238" s="16">
        <v>55190</v>
      </c>
      <c r="D238" s="27"/>
      <c r="E238" s="27"/>
      <c r="F238" s="27"/>
      <c r="G238" s="27"/>
    </row>
    <row r="239" spans="1:7" s="45" customFormat="1" ht="48.75" hidden="1" customHeight="1" x14ac:dyDescent="0.3">
      <c r="A239" s="59" t="s">
        <v>468</v>
      </c>
      <c r="B239" s="60" t="s">
        <v>541</v>
      </c>
      <c r="C239" s="16"/>
      <c r="D239" s="66">
        <f t="shared" ref="D239" si="84">D240</f>
        <v>0</v>
      </c>
      <c r="E239" s="27"/>
      <c r="F239" s="27"/>
      <c r="G239" s="61">
        <f t="shared" ref="G239" si="85">G240</f>
        <v>0</v>
      </c>
    </row>
    <row r="240" spans="1:7" s="45" customFormat="1" ht="36.75" hidden="1" customHeight="1" x14ac:dyDescent="0.3">
      <c r="A240" s="59" t="s">
        <v>470</v>
      </c>
      <c r="B240" s="60" t="s">
        <v>540</v>
      </c>
      <c r="C240" s="39" t="s">
        <v>469</v>
      </c>
      <c r="D240" s="66"/>
      <c r="E240" s="27"/>
      <c r="F240" s="27"/>
      <c r="G240" s="61"/>
    </row>
    <row r="241" spans="1:7" s="45" customFormat="1" ht="39.75" customHeight="1" x14ac:dyDescent="0.3">
      <c r="A241" s="17" t="s">
        <v>370</v>
      </c>
      <c r="B241" s="50" t="s">
        <v>371</v>
      </c>
      <c r="C241" s="17"/>
      <c r="D241" s="33">
        <f t="shared" ref="D241:G241" si="86">D242</f>
        <v>0</v>
      </c>
      <c r="E241" s="33">
        <f t="shared" si="86"/>
        <v>5266441.05</v>
      </c>
      <c r="F241" s="33">
        <f t="shared" si="86"/>
        <v>0</v>
      </c>
      <c r="G241" s="33">
        <f t="shared" si="86"/>
        <v>0</v>
      </c>
    </row>
    <row r="242" spans="1:7" s="45" customFormat="1" ht="39.75" customHeight="1" x14ac:dyDescent="0.3">
      <c r="A242" s="17" t="s">
        <v>429</v>
      </c>
      <c r="B242" s="50" t="s">
        <v>507</v>
      </c>
      <c r="C242" s="17" t="s">
        <v>372</v>
      </c>
      <c r="D242" s="33"/>
      <c r="E242" s="33">
        <v>5266441.05</v>
      </c>
      <c r="F242" s="33"/>
      <c r="G242" s="33"/>
    </row>
    <row r="243" spans="1:7" s="45" customFormat="1" ht="35.25" hidden="1" customHeight="1" x14ac:dyDescent="0.3">
      <c r="A243" s="17" t="s">
        <v>538</v>
      </c>
      <c r="B243" s="50" t="s">
        <v>539</v>
      </c>
      <c r="C243" s="17"/>
      <c r="D243" s="33">
        <f>D244</f>
        <v>0</v>
      </c>
      <c r="E243" s="33">
        <f t="shared" ref="E243:F243" si="87">E244</f>
        <v>0</v>
      </c>
      <c r="F243" s="33">
        <f t="shared" si="87"/>
        <v>0</v>
      </c>
      <c r="G243" s="33"/>
    </row>
    <row r="244" spans="1:7" s="45" customFormat="1" ht="35.25" hidden="1" customHeight="1" x14ac:dyDescent="0.3">
      <c r="A244" s="17" t="s">
        <v>535</v>
      </c>
      <c r="B244" s="50" t="s">
        <v>536</v>
      </c>
      <c r="C244" s="17" t="s">
        <v>537</v>
      </c>
      <c r="D244" s="33"/>
      <c r="E244" s="33"/>
      <c r="F244" s="33"/>
      <c r="G244" s="33"/>
    </row>
    <row r="245" spans="1:7" s="45" customFormat="1" ht="24.75" customHeight="1" x14ac:dyDescent="0.3">
      <c r="A245" s="59" t="s">
        <v>373</v>
      </c>
      <c r="B245" s="60" t="s">
        <v>374</v>
      </c>
      <c r="C245" s="16"/>
      <c r="D245" s="27">
        <f t="shared" ref="D245:G245" si="88">D246</f>
        <v>56744724.350000001</v>
      </c>
      <c r="E245" s="27">
        <f t="shared" si="88"/>
        <v>64480617.090000004</v>
      </c>
      <c r="F245" s="27">
        <f t="shared" si="88"/>
        <v>65371028.290000007</v>
      </c>
      <c r="G245" s="27">
        <f t="shared" si="88"/>
        <v>47128594.57</v>
      </c>
    </row>
    <row r="246" spans="1:7" s="45" customFormat="1" ht="24.75" customHeight="1" x14ac:dyDescent="0.3">
      <c r="A246" s="59" t="s">
        <v>430</v>
      </c>
      <c r="B246" s="60" t="s">
        <v>575</v>
      </c>
      <c r="C246" s="16"/>
      <c r="D246" s="27">
        <f>SUM(D247:D268)</f>
        <v>56744724.350000001</v>
      </c>
      <c r="E246" s="27">
        <f>SUM(E247:E268)</f>
        <v>64480617.090000004</v>
      </c>
      <c r="F246" s="27">
        <f>SUM(F247:F268)</f>
        <v>65371028.290000007</v>
      </c>
      <c r="G246" s="27">
        <f>SUM(G247:G268)</f>
        <v>47128594.57</v>
      </c>
    </row>
    <row r="247" spans="1:7" s="45" customFormat="1" ht="48" hidden="1" customHeight="1" x14ac:dyDescent="0.3">
      <c r="A247" s="59" t="s">
        <v>430</v>
      </c>
      <c r="B247" s="60" t="s">
        <v>442</v>
      </c>
      <c r="C247" s="16" t="s">
        <v>375</v>
      </c>
      <c r="D247" s="27"/>
      <c r="E247" s="27"/>
      <c r="F247" s="27"/>
      <c r="G247" s="27"/>
    </row>
    <row r="248" spans="1:7" s="45" customFormat="1" ht="43.5" customHeight="1" x14ac:dyDescent="0.3">
      <c r="A248" s="59" t="s">
        <v>430</v>
      </c>
      <c r="B248" s="60" t="s">
        <v>440</v>
      </c>
      <c r="C248" s="16">
        <v>73930</v>
      </c>
      <c r="D248" s="27">
        <v>5325279.57</v>
      </c>
      <c r="E248" s="27">
        <v>5483911.6100000003</v>
      </c>
      <c r="F248" s="27">
        <v>5744917.3200000003</v>
      </c>
      <c r="G248" s="27">
        <v>4871789.47</v>
      </c>
    </row>
    <row r="249" spans="1:7" s="45" customFormat="1" ht="39" customHeight="1" x14ac:dyDescent="0.3">
      <c r="A249" s="59" t="s">
        <v>430</v>
      </c>
      <c r="B249" s="60" t="s">
        <v>441</v>
      </c>
      <c r="C249" s="16">
        <v>73090</v>
      </c>
      <c r="D249" s="27">
        <v>4991110.71</v>
      </c>
      <c r="E249" s="27">
        <v>5102962.24</v>
      </c>
      <c r="F249" s="27">
        <v>5307080.7300000004</v>
      </c>
      <c r="G249" s="27">
        <v>4515325.7699999996</v>
      </c>
    </row>
    <row r="250" spans="1:7" s="45" customFormat="1" ht="48.75" customHeight="1" x14ac:dyDescent="0.3">
      <c r="A250" s="59" t="s">
        <v>430</v>
      </c>
      <c r="B250" s="60" t="s">
        <v>542</v>
      </c>
      <c r="C250" s="16">
        <v>73420</v>
      </c>
      <c r="D250" s="27">
        <v>755267.14</v>
      </c>
      <c r="E250" s="27">
        <v>755267.14</v>
      </c>
      <c r="F250" s="27">
        <v>755267.14</v>
      </c>
      <c r="G250" s="27">
        <v>1039033.2</v>
      </c>
    </row>
    <row r="251" spans="1:7" s="45" customFormat="1" ht="55.5" hidden="1" customHeight="1" x14ac:dyDescent="0.3">
      <c r="A251" s="59" t="s">
        <v>430</v>
      </c>
      <c r="B251" s="60" t="s">
        <v>439</v>
      </c>
      <c r="C251" s="16">
        <v>73202</v>
      </c>
      <c r="D251" s="27"/>
      <c r="E251" s="27"/>
      <c r="F251" s="27"/>
      <c r="G251" s="27"/>
    </row>
    <row r="252" spans="1:7" s="45" customFormat="1" ht="64.5" customHeight="1" x14ac:dyDescent="0.3">
      <c r="A252" s="59" t="s">
        <v>430</v>
      </c>
      <c r="B252" s="60" t="s">
        <v>447</v>
      </c>
      <c r="C252" s="16">
        <v>73240</v>
      </c>
      <c r="D252" s="27">
        <v>93333.33</v>
      </c>
      <c r="E252" s="27">
        <v>93333.33</v>
      </c>
      <c r="F252" s="27">
        <v>93333.33</v>
      </c>
      <c r="G252" s="27">
        <v>93333.33</v>
      </c>
    </row>
    <row r="253" spans="1:7" s="45" customFormat="1" ht="51.75" customHeight="1" x14ac:dyDescent="0.3">
      <c r="A253" s="59" t="s">
        <v>430</v>
      </c>
      <c r="B253" s="67" t="s">
        <v>446</v>
      </c>
      <c r="C253" s="34" t="s">
        <v>474</v>
      </c>
      <c r="D253" s="14">
        <v>9321130</v>
      </c>
      <c r="E253" s="35">
        <v>9642300</v>
      </c>
      <c r="F253" s="35">
        <v>10028000</v>
      </c>
      <c r="G253" s="14">
        <v>9305900</v>
      </c>
    </row>
    <row r="254" spans="1:7" s="45" customFormat="1" ht="51.75" customHeight="1" x14ac:dyDescent="0.3">
      <c r="A254" s="59" t="s">
        <v>430</v>
      </c>
      <c r="B254" s="67" t="s">
        <v>443</v>
      </c>
      <c r="C254" s="34" t="s">
        <v>471</v>
      </c>
      <c r="D254" s="14">
        <v>9582880</v>
      </c>
      <c r="E254" s="35">
        <v>7187160</v>
      </c>
      <c r="F254" s="35">
        <v>7187160</v>
      </c>
      <c r="G254" s="14">
        <v>77386.600000000006</v>
      </c>
    </row>
    <row r="255" spans="1:7" s="45" customFormat="1" ht="51.75" hidden="1" customHeight="1" x14ac:dyDescent="0.3">
      <c r="A255" s="59" t="s">
        <v>430</v>
      </c>
      <c r="B255" s="67" t="s">
        <v>444</v>
      </c>
      <c r="C255" s="34" t="s">
        <v>472</v>
      </c>
      <c r="D255" s="14">
        <v>0</v>
      </c>
      <c r="E255" s="35">
        <v>0</v>
      </c>
      <c r="F255" s="35">
        <v>0</v>
      </c>
      <c r="G255" s="14">
        <v>0</v>
      </c>
    </row>
    <row r="256" spans="1:7" s="45" customFormat="1" ht="51.75" customHeight="1" x14ac:dyDescent="0.3">
      <c r="A256" s="59" t="s">
        <v>430</v>
      </c>
      <c r="B256" s="67" t="s">
        <v>445</v>
      </c>
      <c r="C256" s="34" t="s">
        <v>473</v>
      </c>
      <c r="D256" s="14">
        <v>19410013</v>
      </c>
      <c r="E256" s="35">
        <v>34985580</v>
      </c>
      <c r="F256" s="35">
        <v>34985580</v>
      </c>
      <c r="G256" s="14">
        <v>26831364.780000001</v>
      </c>
    </row>
    <row r="257" spans="1:7" s="45" customFormat="1" ht="51.75" hidden="1" customHeight="1" x14ac:dyDescent="0.3">
      <c r="A257" s="59" t="s">
        <v>430</v>
      </c>
      <c r="B257" s="60" t="s">
        <v>453</v>
      </c>
      <c r="C257" s="34" t="s">
        <v>454</v>
      </c>
      <c r="D257" s="14"/>
      <c r="E257" s="35"/>
      <c r="F257" s="35"/>
      <c r="G257" s="14"/>
    </row>
    <row r="258" spans="1:7" s="45" customFormat="1" ht="66" customHeight="1" x14ac:dyDescent="0.3">
      <c r="A258" s="59" t="s">
        <v>430</v>
      </c>
      <c r="B258" s="67" t="s">
        <v>456</v>
      </c>
      <c r="C258" s="34" t="s">
        <v>457</v>
      </c>
      <c r="D258" s="35">
        <v>311457</v>
      </c>
      <c r="E258" s="35">
        <v>309954.77</v>
      </c>
      <c r="F258" s="35">
        <v>309954.77</v>
      </c>
      <c r="G258" s="14">
        <v>316341.42</v>
      </c>
    </row>
    <row r="259" spans="1:7" s="45" customFormat="1" ht="77.25" hidden="1" customHeight="1" x14ac:dyDescent="0.3">
      <c r="A259" s="59" t="s">
        <v>430</v>
      </c>
      <c r="B259" s="67" t="s">
        <v>512</v>
      </c>
      <c r="C259" s="34" t="s">
        <v>516</v>
      </c>
      <c r="D259" s="14"/>
      <c r="E259" s="35"/>
      <c r="F259" s="35"/>
      <c r="G259" s="14"/>
    </row>
    <row r="260" spans="1:7" s="45" customFormat="1" ht="39.75" hidden="1" customHeight="1" x14ac:dyDescent="0.3">
      <c r="A260" s="59" t="s">
        <v>430</v>
      </c>
      <c r="B260" s="67" t="s">
        <v>513</v>
      </c>
      <c r="C260" s="34" t="s">
        <v>515</v>
      </c>
      <c r="D260" s="14"/>
      <c r="E260" s="35"/>
      <c r="F260" s="35"/>
      <c r="G260" s="14"/>
    </row>
    <row r="261" spans="1:7" s="45" customFormat="1" ht="44.25" hidden="1" customHeight="1" x14ac:dyDescent="0.3">
      <c r="A261" s="59" t="s">
        <v>430</v>
      </c>
      <c r="B261" s="67" t="s">
        <v>518</v>
      </c>
      <c r="C261" s="34" t="s">
        <v>514</v>
      </c>
      <c r="D261" s="14"/>
      <c r="E261" s="35"/>
      <c r="F261" s="35"/>
      <c r="G261" s="14"/>
    </row>
    <row r="262" spans="1:7" s="45" customFormat="1" ht="59.25" customHeight="1" x14ac:dyDescent="0.3">
      <c r="A262" s="59" t="s">
        <v>430</v>
      </c>
      <c r="B262" s="60" t="s">
        <v>543</v>
      </c>
      <c r="C262" s="34" t="s">
        <v>529</v>
      </c>
      <c r="D262" s="14">
        <v>275853.59999999998</v>
      </c>
      <c r="E262" s="35">
        <v>271188</v>
      </c>
      <c r="F262" s="35">
        <v>271188</v>
      </c>
      <c r="G262" s="14">
        <v>78120</v>
      </c>
    </row>
    <row r="263" spans="1:7" s="45" customFormat="1" ht="48" customHeight="1" x14ac:dyDescent="0.3">
      <c r="A263" s="59" t="s">
        <v>430</v>
      </c>
      <c r="B263" s="67" t="s">
        <v>555</v>
      </c>
      <c r="C263" s="34" t="s">
        <v>556</v>
      </c>
      <c r="D263" s="14">
        <v>6054400</v>
      </c>
      <c r="E263" s="35"/>
      <c r="F263" s="35"/>
      <c r="G263" s="14"/>
    </row>
    <row r="264" spans="1:7" s="45" customFormat="1" ht="48" hidden="1" customHeight="1" x14ac:dyDescent="0.3">
      <c r="A264" s="59" t="s">
        <v>430</v>
      </c>
      <c r="B264" s="60" t="s">
        <v>455</v>
      </c>
      <c r="C264" s="16">
        <v>11830</v>
      </c>
      <c r="D264" s="14"/>
      <c r="E264" s="35"/>
      <c r="F264" s="35"/>
      <c r="G264" s="14"/>
    </row>
    <row r="265" spans="1:7" s="45" customFormat="1" ht="47.25" hidden="1" customHeight="1" x14ac:dyDescent="0.3">
      <c r="A265" s="59" t="s">
        <v>430</v>
      </c>
      <c r="B265" s="60" t="s">
        <v>475</v>
      </c>
      <c r="C265" s="34"/>
      <c r="D265" s="14"/>
      <c r="E265" s="35"/>
      <c r="F265" s="35"/>
      <c r="G265" s="14"/>
    </row>
    <row r="266" spans="1:7" s="45" customFormat="1" ht="93" hidden="1" customHeight="1" x14ac:dyDescent="0.3">
      <c r="A266" s="59" t="s">
        <v>430</v>
      </c>
      <c r="B266" s="60" t="s">
        <v>476</v>
      </c>
      <c r="C266" s="34"/>
      <c r="D266" s="14"/>
      <c r="E266" s="35"/>
      <c r="F266" s="35"/>
      <c r="G266" s="14"/>
    </row>
    <row r="267" spans="1:7" s="45" customFormat="1" ht="66.75" hidden="1" customHeight="1" x14ac:dyDescent="0.3">
      <c r="A267" s="59" t="s">
        <v>430</v>
      </c>
      <c r="B267" s="60" t="s">
        <v>477</v>
      </c>
      <c r="C267" s="16">
        <v>73450</v>
      </c>
      <c r="D267" s="14"/>
      <c r="E267" s="35"/>
      <c r="F267" s="35"/>
      <c r="G267" s="14"/>
    </row>
    <row r="268" spans="1:7" s="45" customFormat="1" ht="39.75" customHeight="1" x14ac:dyDescent="0.3">
      <c r="A268" s="59" t="s">
        <v>430</v>
      </c>
      <c r="B268" s="60" t="s">
        <v>553</v>
      </c>
      <c r="C268" s="16" t="s">
        <v>554</v>
      </c>
      <c r="D268" s="14">
        <v>624000</v>
      </c>
      <c r="E268" s="35">
        <v>648960</v>
      </c>
      <c r="F268" s="35">
        <v>688547</v>
      </c>
      <c r="G268" s="14"/>
    </row>
    <row r="269" spans="1:7" s="45" customFormat="1" ht="42" customHeight="1" x14ac:dyDescent="0.3">
      <c r="A269" s="56" t="s">
        <v>376</v>
      </c>
      <c r="B269" s="57" t="s">
        <v>377</v>
      </c>
      <c r="C269" s="15"/>
      <c r="D269" s="25">
        <f t="shared" ref="D269:G269" si="89">D270+D283+D285+D287</f>
        <v>423155981.34000003</v>
      </c>
      <c r="E269" s="25">
        <f t="shared" si="89"/>
        <v>447200556.02999997</v>
      </c>
      <c r="F269" s="25">
        <f t="shared" si="89"/>
        <v>469986009.30999994</v>
      </c>
      <c r="G269" s="25">
        <f t="shared" si="89"/>
        <v>371622357.25</v>
      </c>
    </row>
    <row r="270" spans="1:7" s="45" customFormat="1" ht="46.5" customHeight="1" x14ac:dyDescent="0.3">
      <c r="A270" s="59" t="s">
        <v>378</v>
      </c>
      <c r="B270" s="60" t="s">
        <v>379</v>
      </c>
      <c r="C270" s="16"/>
      <c r="D270" s="27">
        <f t="shared" ref="D270:G270" si="90">D271</f>
        <v>12758493.41</v>
      </c>
      <c r="E270" s="27">
        <f t="shared" si="90"/>
        <v>13219182.189999999</v>
      </c>
      <c r="F270" s="27">
        <f t="shared" si="90"/>
        <v>13697665.780000001</v>
      </c>
      <c r="G270" s="27">
        <f t="shared" si="90"/>
        <v>11478772.859999999</v>
      </c>
    </row>
    <row r="271" spans="1:7" s="45" customFormat="1" ht="57.75" customHeight="1" x14ac:dyDescent="0.3">
      <c r="A271" s="59" t="s">
        <v>405</v>
      </c>
      <c r="B271" s="60" t="s">
        <v>576</v>
      </c>
      <c r="C271" s="16"/>
      <c r="D271" s="27">
        <f t="shared" ref="D271:G271" si="91">SUM(D272:D277)</f>
        <v>12758493.41</v>
      </c>
      <c r="E271" s="27">
        <f t="shared" si="91"/>
        <v>13219182.189999999</v>
      </c>
      <c r="F271" s="27">
        <f>SUM(F272:F277)</f>
        <v>13697665.780000001</v>
      </c>
      <c r="G271" s="27">
        <f t="shared" si="91"/>
        <v>11478772.859999999</v>
      </c>
    </row>
    <row r="272" spans="1:7" s="45" customFormat="1" ht="71.25" customHeight="1" x14ac:dyDescent="0.3">
      <c r="A272" s="59" t="s">
        <v>405</v>
      </c>
      <c r="B272" s="60" t="s">
        <v>431</v>
      </c>
      <c r="C272" s="16">
        <v>74190</v>
      </c>
      <c r="D272" s="27">
        <v>1268000</v>
      </c>
      <c r="E272" s="27">
        <v>1268000</v>
      </c>
      <c r="F272" s="27">
        <v>1268000</v>
      </c>
      <c r="G272" s="27">
        <v>1072900</v>
      </c>
    </row>
    <row r="273" spans="1:7" s="45" customFormat="1" ht="147.75" customHeight="1" x14ac:dyDescent="0.3">
      <c r="A273" s="59" t="s">
        <v>405</v>
      </c>
      <c r="B273" s="60" t="s">
        <v>449</v>
      </c>
      <c r="C273" s="18">
        <v>74040</v>
      </c>
      <c r="D273" s="33">
        <v>621020.4</v>
      </c>
      <c r="E273" s="33">
        <v>645922.19999999995</v>
      </c>
      <c r="F273" s="33">
        <v>671767.8</v>
      </c>
      <c r="G273" s="33">
        <v>565408.80000000005</v>
      </c>
    </row>
    <row r="274" spans="1:7" s="45" customFormat="1" ht="105.75" customHeight="1" x14ac:dyDescent="0.3">
      <c r="A274" s="59" t="s">
        <v>405</v>
      </c>
      <c r="B274" s="60" t="s">
        <v>432</v>
      </c>
      <c r="C274" s="16">
        <v>74090</v>
      </c>
      <c r="D274" s="27">
        <v>7620822</v>
      </c>
      <c r="E274" s="27">
        <v>7926468</v>
      </c>
      <c r="F274" s="27">
        <v>8243730</v>
      </c>
      <c r="G274" s="27">
        <v>6938839.3799999999</v>
      </c>
    </row>
    <row r="275" spans="1:7" s="45" customFormat="1" ht="168" customHeight="1" x14ac:dyDescent="0.3">
      <c r="A275" s="59" t="s">
        <v>405</v>
      </c>
      <c r="B275" s="60" t="s">
        <v>433</v>
      </c>
      <c r="C275" s="16">
        <v>74090</v>
      </c>
      <c r="D275" s="27">
        <v>1035100</v>
      </c>
      <c r="E275" s="27">
        <v>1076600</v>
      </c>
      <c r="F275" s="27">
        <v>1119700</v>
      </c>
      <c r="G275" s="27">
        <v>942400</v>
      </c>
    </row>
    <row r="276" spans="1:7" s="45" customFormat="1" ht="60" customHeight="1" x14ac:dyDescent="0.3">
      <c r="A276" s="59" t="s">
        <v>405</v>
      </c>
      <c r="B276" s="60" t="s">
        <v>450</v>
      </c>
      <c r="C276" s="16">
        <v>74180</v>
      </c>
      <c r="D276" s="27">
        <v>143451.01</v>
      </c>
      <c r="E276" s="27">
        <v>149191.99</v>
      </c>
      <c r="F276" s="27">
        <v>155167.98000000001</v>
      </c>
      <c r="G276" s="27">
        <v>74524.679999999993</v>
      </c>
    </row>
    <row r="277" spans="1:7" s="45" customFormat="1" ht="60.75" customHeight="1" x14ac:dyDescent="0.3">
      <c r="A277" s="59" t="s">
        <v>405</v>
      </c>
      <c r="B277" s="60" t="s">
        <v>434</v>
      </c>
      <c r="C277" s="16">
        <v>74030</v>
      </c>
      <c r="D277" s="33">
        <v>2070100</v>
      </c>
      <c r="E277" s="33">
        <v>2153000</v>
      </c>
      <c r="F277" s="33">
        <v>2239300</v>
      </c>
      <c r="G277" s="33">
        <v>1884700</v>
      </c>
    </row>
    <row r="278" spans="1:7" s="45" customFormat="1" ht="101.25" hidden="1" customHeight="1" x14ac:dyDescent="0.3">
      <c r="A278" s="59"/>
      <c r="B278" s="60" t="s">
        <v>485</v>
      </c>
      <c r="C278" s="16"/>
      <c r="D278" s="33"/>
      <c r="E278" s="27"/>
      <c r="F278" s="27"/>
      <c r="G278" s="33"/>
    </row>
    <row r="279" spans="1:7" s="45" customFormat="1" ht="103.5" hidden="1" customHeight="1" x14ac:dyDescent="0.3">
      <c r="A279" s="59"/>
      <c r="B279" s="60" t="s">
        <v>486</v>
      </c>
      <c r="C279" s="16"/>
      <c r="D279" s="33"/>
      <c r="E279" s="27"/>
      <c r="F279" s="27"/>
      <c r="G279" s="33"/>
    </row>
    <row r="280" spans="1:7" s="45" customFormat="1" ht="101.25" hidden="1" customHeight="1" x14ac:dyDescent="0.3">
      <c r="A280" s="59"/>
      <c r="B280" s="60" t="s">
        <v>487</v>
      </c>
      <c r="C280" s="16"/>
      <c r="D280" s="33"/>
      <c r="E280" s="27"/>
      <c r="F280" s="27"/>
      <c r="G280" s="33"/>
    </row>
    <row r="281" spans="1:7" s="45" customFormat="1" ht="113.25" hidden="1" customHeight="1" x14ac:dyDescent="0.3">
      <c r="A281" s="59"/>
      <c r="B281" s="60" t="s">
        <v>488</v>
      </c>
      <c r="C281" s="16"/>
      <c r="D281" s="33"/>
      <c r="E281" s="27"/>
      <c r="F281" s="27"/>
      <c r="G281" s="33"/>
    </row>
    <row r="282" spans="1:7" s="45" customFormat="1" ht="6" hidden="1" customHeight="1" x14ac:dyDescent="0.3">
      <c r="A282" s="59"/>
      <c r="B282" s="60"/>
      <c r="C282" s="16"/>
      <c r="D282" s="33"/>
      <c r="E282" s="27"/>
      <c r="F282" s="27"/>
      <c r="G282" s="33"/>
    </row>
    <row r="283" spans="1:7" s="45" customFormat="1" ht="70.5" customHeight="1" x14ac:dyDescent="0.3">
      <c r="A283" s="59" t="s">
        <v>380</v>
      </c>
      <c r="B283" s="60" t="s">
        <v>381</v>
      </c>
      <c r="C283" s="16"/>
      <c r="D283" s="27">
        <f t="shared" ref="D283:G285" si="92">D284</f>
        <v>4882</v>
      </c>
      <c r="E283" s="27">
        <f t="shared" si="92"/>
        <v>85936</v>
      </c>
      <c r="F283" s="27">
        <f t="shared" si="92"/>
        <v>0</v>
      </c>
      <c r="G283" s="27">
        <f t="shared" si="92"/>
        <v>3091.49</v>
      </c>
    </row>
    <row r="284" spans="1:7" s="45" customFormat="1" ht="84.75" customHeight="1" x14ac:dyDescent="0.3">
      <c r="A284" s="59" t="s">
        <v>404</v>
      </c>
      <c r="B284" s="60" t="s">
        <v>562</v>
      </c>
      <c r="C284" s="16">
        <v>51200</v>
      </c>
      <c r="D284" s="27">
        <v>4882</v>
      </c>
      <c r="E284" s="43">
        <v>85936</v>
      </c>
      <c r="F284" s="27"/>
      <c r="G284" s="41">
        <v>3091.49</v>
      </c>
    </row>
    <row r="285" spans="1:7" s="45" customFormat="1" ht="39.75" customHeight="1" x14ac:dyDescent="0.3">
      <c r="A285" s="59" t="s">
        <v>382</v>
      </c>
      <c r="B285" s="60" t="s">
        <v>383</v>
      </c>
      <c r="C285" s="16"/>
      <c r="D285" s="27">
        <f t="shared" si="92"/>
        <v>1101340</v>
      </c>
      <c r="E285" s="27">
        <f t="shared" si="92"/>
        <v>1145420</v>
      </c>
      <c r="F285" s="27">
        <f t="shared" si="92"/>
        <v>0</v>
      </c>
      <c r="G285" s="27">
        <f t="shared" si="92"/>
        <v>1052336.05</v>
      </c>
    </row>
    <row r="286" spans="1:7" s="45" customFormat="1" ht="42.75" customHeight="1" x14ac:dyDescent="0.3">
      <c r="A286" s="59" t="s">
        <v>403</v>
      </c>
      <c r="B286" s="60" t="s">
        <v>563</v>
      </c>
      <c r="C286" s="16">
        <v>59300</v>
      </c>
      <c r="D286" s="33">
        <v>1101340</v>
      </c>
      <c r="E286" s="33">
        <v>1145420</v>
      </c>
      <c r="F286" s="27"/>
      <c r="G286" s="33">
        <v>1052336.05</v>
      </c>
    </row>
    <row r="287" spans="1:7" s="45" customFormat="1" ht="39.75" customHeight="1" x14ac:dyDescent="0.3">
      <c r="A287" s="59" t="s">
        <v>384</v>
      </c>
      <c r="B287" s="60" t="s">
        <v>385</v>
      </c>
      <c r="C287" s="16"/>
      <c r="D287" s="27">
        <f t="shared" ref="D287:G287" si="93">D288</f>
        <v>409291265.93000001</v>
      </c>
      <c r="E287" s="27">
        <f t="shared" si="93"/>
        <v>432750017.83999997</v>
      </c>
      <c r="F287" s="27">
        <f t="shared" si="93"/>
        <v>456288343.52999997</v>
      </c>
      <c r="G287" s="27">
        <f t="shared" si="93"/>
        <v>359088156.85000002</v>
      </c>
    </row>
    <row r="288" spans="1:7" s="45" customFormat="1" ht="39.75" customHeight="1" x14ac:dyDescent="0.3">
      <c r="A288" s="59" t="s">
        <v>402</v>
      </c>
      <c r="B288" s="60" t="s">
        <v>401</v>
      </c>
      <c r="C288" s="16">
        <v>74200</v>
      </c>
      <c r="D288" s="27">
        <v>409291265.93000001</v>
      </c>
      <c r="E288" s="27">
        <v>432750017.83999997</v>
      </c>
      <c r="F288" s="27">
        <v>456288343.52999997</v>
      </c>
      <c r="G288" s="27">
        <v>359088156.85000002</v>
      </c>
    </row>
    <row r="289" spans="1:7" s="45" customFormat="1" ht="35.25" customHeight="1" x14ac:dyDescent="0.3">
      <c r="A289" s="56" t="s">
        <v>386</v>
      </c>
      <c r="B289" s="57" t="s">
        <v>387</v>
      </c>
      <c r="C289" s="15"/>
      <c r="D289" s="25">
        <f>D292+D294+D296+D290</f>
        <v>11743241</v>
      </c>
      <c r="E289" s="25">
        <f t="shared" ref="E289:F289" si="94">E292+E294+E296+E290</f>
        <v>11743241</v>
      </c>
      <c r="F289" s="25">
        <f t="shared" si="94"/>
        <v>0</v>
      </c>
      <c r="G289" s="25">
        <f>G292+G294+G296+G290</f>
        <v>11703214</v>
      </c>
    </row>
    <row r="290" spans="1:7" s="45" customFormat="1" ht="83.25" customHeight="1" x14ac:dyDescent="0.3">
      <c r="A290" s="56" t="s">
        <v>496</v>
      </c>
      <c r="B290" s="57" t="s">
        <v>498</v>
      </c>
      <c r="C290" s="15"/>
      <c r="D290" s="25">
        <f>D291</f>
        <v>2368841</v>
      </c>
      <c r="E290" s="25">
        <f t="shared" ref="E290:F290" si="95">E291</f>
        <v>2368841</v>
      </c>
      <c r="F290" s="25">
        <f t="shared" si="95"/>
        <v>0</v>
      </c>
      <c r="G290" s="25">
        <f>G291</f>
        <v>2328814</v>
      </c>
    </row>
    <row r="291" spans="1:7" s="45" customFormat="1" ht="85.5" customHeight="1" x14ac:dyDescent="0.3">
      <c r="A291" s="59" t="s">
        <v>497</v>
      </c>
      <c r="B291" s="60" t="s">
        <v>499</v>
      </c>
      <c r="C291" s="16" t="s">
        <v>549</v>
      </c>
      <c r="D291" s="27">
        <v>2368841</v>
      </c>
      <c r="E291" s="27">
        <v>2368841</v>
      </c>
      <c r="F291" s="27"/>
      <c r="G291" s="27">
        <v>2328814</v>
      </c>
    </row>
    <row r="292" spans="1:7" s="45" customFormat="1" ht="126" customHeight="1" x14ac:dyDescent="0.3">
      <c r="A292" s="56" t="s">
        <v>388</v>
      </c>
      <c r="B292" s="57" t="s">
        <v>561</v>
      </c>
      <c r="C292" s="15"/>
      <c r="D292" s="25">
        <f t="shared" ref="D292:G292" si="96">D293</f>
        <v>9374400</v>
      </c>
      <c r="E292" s="25">
        <f t="shared" si="96"/>
        <v>9374400</v>
      </c>
      <c r="F292" s="25">
        <f t="shared" si="96"/>
        <v>0</v>
      </c>
      <c r="G292" s="25">
        <f t="shared" si="96"/>
        <v>9374400</v>
      </c>
    </row>
    <row r="293" spans="1:7" s="45" customFormat="1" ht="121.5" customHeight="1" x14ac:dyDescent="0.3">
      <c r="A293" s="59" t="s">
        <v>398</v>
      </c>
      <c r="B293" s="60" t="s">
        <v>560</v>
      </c>
      <c r="C293" s="16">
        <v>53030</v>
      </c>
      <c r="D293" s="27">
        <v>9374400</v>
      </c>
      <c r="E293" s="27">
        <v>9374400</v>
      </c>
      <c r="F293" s="27"/>
      <c r="G293" s="27">
        <v>9374400</v>
      </c>
    </row>
    <row r="294" spans="1:7" s="45" customFormat="1" ht="84" hidden="1" customHeight="1" x14ac:dyDescent="0.3">
      <c r="A294" s="56" t="s">
        <v>389</v>
      </c>
      <c r="B294" s="57" t="s">
        <v>390</v>
      </c>
      <c r="C294" s="16"/>
      <c r="D294" s="25">
        <f t="shared" ref="D294:G294" si="97">D295</f>
        <v>0</v>
      </c>
      <c r="E294" s="25">
        <f t="shared" si="97"/>
        <v>0</v>
      </c>
      <c r="F294" s="25">
        <f t="shared" si="97"/>
        <v>0</v>
      </c>
      <c r="G294" s="25">
        <f t="shared" si="97"/>
        <v>0</v>
      </c>
    </row>
    <row r="295" spans="1:7" s="45" customFormat="1" ht="67.5" hidden="1" customHeight="1" x14ac:dyDescent="0.3">
      <c r="A295" s="59" t="s">
        <v>400</v>
      </c>
      <c r="B295" s="60" t="s">
        <v>399</v>
      </c>
      <c r="C295" s="16"/>
      <c r="D295" s="66"/>
      <c r="E295" s="66"/>
      <c r="F295" s="66"/>
      <c r="G295" s="66"/>
    </row>
    <row r="296" spans="1:7" s="45" customFormat="1" ht="41.25" hidden="1" customHeight="1" x14ac:dyDescent="0.3">
      <c r="A296" s="56" t="s">
        <v>391</v>
      </c>
      <c r="B296" s="57" t="s">
        <v>392</v>
      </c>
      <c r="C296" s="15"/>
      <c r="D296" s="68">
        <f t="shared" ref="D296:G296" si="98">D297</f>
        <v>0</v>
      </c>
      <c r="E296" s="68">
        <f t="shared" si="98"/>
        <v>0</v>
      </c>
      <c r="F296" s="68">
        <f t="shared" si="98"/>
        <v>0</v>
      </c>
      <c r="G296" s="68">
        <f t="shared" si="98"/>
        <v>0</v>
      </c>
    </row>
    <row r="297" spans="1:7" s="45" customFormat="1" ht="107.25" hidden="1" customHeight="1" x14ac:dyDescent="0.3">
      <c r="A297" s="59" t="s">
        <v>489</v>
      </c>
      <c r="B297" s="60" t="s">
        <v>490</v>
      </c>
      <c r="C297" s="16"/>
      <c r="D297" s="61"/>
      <c r="E297" s="66"/>
      <c r="F297" s="66"/>
      <c r="G297" s="61"/>
    </row>
    <row r="298" spans="1:7" s="45" customFormat="1" ht="33" hidden="1" customHeight="1" x14ac:dyDescent="0.3">
      <c r="A298" s="56" t="s">
        <v>478</v>
      </c>
      <c r="B298" s="57" t="s">
        <v>479</v>
      </c>
      <c r="C298" s="15"/>
      <c r="D298" s="58">
        <f>D299</f>
        <v>0</v>
      </c>
      <c r="E298" s="58">
        <f t="shared" ref="E298:F298" si="99">E299</f>
        <v>0</v>
      </c>
      <c r="F298" s="58">
        <f t="shared" si="99"/>
        <v>0</v>
      </c>
      <c r="G298" s="58">
        <f>G299</f>
        <v>0</v>
      </c>
    </row>
    <row r="299" spans="1:7" s="45" customFormat="1" ht="39" hidden="1" customHeight="1" x14ac:dyDescent="0.3">
      <c r="A299" s="59" t="s">
        <v>480</v>
      </c>
      <c r="B299" s="60" t="s">
        <v>481</v>
      </c>
      <c r="C299" s="16"/>
      <c r="D299" s="66"/>
      <c r="E299" s="66"/>
      <c r="F299" s="66"/>
      <c r="G299" s="66"/>
    </row>
    <row r="300" spans="1:7" s="45" customFormat="1" ht="41.25" hidden="1" customHeight="1" x14ac:dyDescent="0.3">
      <c r="A300" s="59" t="s">
        <v>393</v>
      </c>
      <c r="B300" s="60" t="s">
        <v>482</v>
      </c>
      <c r="C300" s="16"/>
      <c r="D300" s="19"/>
      <c r="E300" s="36"/>
      <c r="F300" s="36"/>
      <c r="G300" s="19"/>
    </row>
    <row r="301" spans="1:7" s="45" customFormat="1" ht="56.25" hidden="1" customHeight="1" x14ac:dyDescent="0.3">
      <c r="A301" s="59" t="s">
        <v>393</v>
      </c>
      <c r="B301" s="60" t="s">
        <v>483</v>
      </c>
      <c r="C301" s="16"/>
      <c r="D301" s="19"/>
      <c r="E301" s="36"/>
      <c r="F301" s="36"/>
      <c r="G301" s="19"/>
    </row>
    <row r="302" spans="1:7" s="45" customFormat="1" ht="62.25" hidden="1" customHeight="1" x14ac:dyDescent="0.3">
      <c r="A302" s="59" t="s">
        <v>393</v>
      </c>
      <c r="B302" s="60" t="s">
        <v>484</v>
      </c>
      <c r="C302" s="16"/>
      <c r="D302" s="19"/>
      <c r="E302" s="36"/>
      <c r="F302" s="36"/>
      <c r="G302" s="19"/>
    </row>
    <row r="303" spans="1:7" s="45" customFormat="1" ht="75" hidden="1" customHeight="1" x14ac:dyDescent="0.3">
      <c r="A303" s="69" t="s">
        <v>393</v>
      </c>
      <c r="B303" s="70" t="s">
        <v>394</v>
      </c>
      <c r="C303" s="70"/>
      <c r="D303" s="36"/>
      <c r="E303" s="36"/>
      <c r="F303" s="36"/>
      <c r="G303" s="36"/>
    </row>
    <row r="304" spans="1:7" s="45" customFormat="1" ht="15" x14ac:dyDescent="0.3">
      <c r="A304" s="71"/>
      <c r="B304" s="72"/>
      <c r="C304" s="72"/>
      <c r="D304" s="73"/>
      <c r="E304" s="73"/>
      <c r="F304" s="73"/>
      <c r="G304" s="73"/>
    </row>
    <row r="305" spans="1:7" s="77" customFormat="1" ht="18" x14ac:dyDescent="0.25">
      <c r="A305" s="74"/>
      <c r="B305" s="75"/>
      <c r="C305" s="75"/>
      <c r="D305" s="76"/>
      <c r="E305" s="76"/>
      <c r="F305" s="76"/>
      <c r="G305" s="76"/>
    </row>
    <row r="306" spans="1:7" s="77" customFormat="1" x14ac:dyDescent="0.3">
      <c r="A306" s="20"/>
      <c r="B306" s="75"/>
      <c r="C306" s="75"/>
      <c r="D306" s="76"/>
      <c r="E306" s="76"/>
      <c r="F306" s="76"/>
      <c r="G306" s="76"/>
    </row>
    <row r="307" spans="1:7" s="77" customFormat="1" x14ac:dyDescent="0.3">
      <c r="A307" s="20"/>
      <c r="B307" s="45"/>
      <c r="C307" s="45"/>
      <c r="D307" s="76"/>
      <c r="E307" s="76"/>
      <c r="F307" s="76"/>
      <c r="G307" s="76"/>
    </row>
    <row r="308" spans="1:7" s="77" customFormat="1" x14ac:dyDescent="0.3">
      <c r="A308" s="20"/>
      <c r="B308" s="45"/>
      <c r="C308" s="45"/>
    </row>
    <row r="309" spans="1:7" s="77" customFormat="1" x14ac:dyDescent="0.3">
      <c r="A309" s="20"/>
      <c r="B309" s="45"/>
      <c r="C309" s="45"/>
    </row>
    <row r="310" spans="1:7" s="77" customFormat="1" x14ac:dyDescent="0.3">
      <c r="A310" s="20"/>
      <c r="B310" s="45"/>
      <c r="C310" s="45"/>
    </row>
    <row r="311" spans="1:7" s="77" customFormat="1" x14ac:dyDescent="0.3">
      <c r="A311" s="20"/>
      <c r="B311" s="45"/>
      <c r="C311" s="45"/>
    </row>
    <row r="312" spans="1:7" s="77" customFormat="1" x14ac:dyDescent="0.3">
      <c r="A312" s="20"/>
      <c r="B312" s="45"/>
      <c r="C312" s="45"/>
    </row>
    <row r="313" spans="1:7" s="77" customFormat="1" x14ac:dyDescent="0.3">
      <c r="A313" s="20"/>
      <c r="B313" s="45"/>
      <c r="C313" s="45"/>
    </row>
    <row r="314" spans="1:7" s="77" customFormat="1" x14ac:dyDescent="0.3">
      <c r="A314" s="20"/>
      <c r="B314" s="45"/>
      <c r="C314" s="45"/>
    </row>
    <row r="315" spans="1:7" s="77" customFormat="1" x14ac:dyDescent="0.3">
      <c r="A315" s="20"/>
      <c r="B315" s="45"/>
      <c r="C315" s="45"/>
    </row>
    <row r="316" spans="1:7" s="77" customFormat="1" x14ac:dyDescent="0.3">
      <c r="A316" s="20"/>
      <c r="B316" s="45"/>
      <c r="C316" s="45"/>
    </row>
    <row r="317" spans="1:7" s="77" customFormat="1" x14ac:dyDescent="0.3">
      <c r="A317" s="20"/>
      <c r="B317" s="45"/>
      <c r="C317" s="45"/>
    </row>
    <row r="318" spans="1:7" s="77" customFormat="1" x14ac:dyDescent="0.3">
      <c r="A318" s="20"/>
      <c r="B318" s="45"/>
      <c r="C318" s="45"/>
    </row>
    <row r="319" spans="1:7" s="77" customFormat="1" x14ac:dyDescent="0.3">
      <c r="A319" s="20"/>
      <c r="B319" s="45"/>
      <c r="C319" s="45"/>
    </row>
    <row r="320" spans="1:7" s="77" customFormat="1" x14ac:dyDescent="0.3">
      <c r="A320" s="20"/>
      <c r="B320" s="45"/>
      <c r="C320" s="45"/>
    </row>
    <row r="321" spans="1:3" s="77" customFormat="1" x14ac:dyDescent="0.3">
      <c r="A321" s="20"/>
      <c r="B321" s="45"/>
      <c r="C321" s="45"/>
    </row>
    <row r="322" spans="1:3" s="77" customFormat="1" x14ac:dyDescent="0.3">
      <c r="A322" s="20"/>
      <c r="B322" s="45"/>
      <c r="C322" s="45"/>
    </row>
    <row r="323" spans="1:3" s="77" customFormat="1" x14ac:dyDescent="0.3">
      <c r="A323" s="20"/>
      <c r="B323" s="45"/>
      <c r="C323" s="45"/>
    </row>
    <row r="324" spans="1:3" s="77" customFormat="1" x14ac:dyDescent="0.3">
      <c r="A324" s="20"/>
      <c r="B324" s="45"/>
      <c r="C324" s="45"/>
    </row>
    <row r="325" spans="1:3" s="77" customFormat="1" x14ac:dyDescent="0.3">
      <c r="A325" s="20"/>
      <c r="B325" s="45"/>
      <c r="C325" s="45"/>
    </row>
    <row r="326" spans="1:3" s="77" customFormat="1" x14ac:dyDescent="0.3">
      <c r="A326" s="20"/>
      <c r="B326" s="45"/>
      <c r="C326" s="45"/>
    </row>
    <row r="327" spans="1:3" s="77" customFormat="1" x14ac:dyDescent="0.3">
      <c r="A327" s="20"/>
      <c r="B327" s="45"/>
      <c r="C327" s="45"/>
    </row>
    <row r="328" spans="1:3" s="77" customFormat="1" x14ac:dyDescent="0.3">
      <c r="A328" s="20"/>
      <c r="B328" s="45"/>
      <c r="C328" s="45"/>
    </row>
    <row r="329" spans="1:3" s="77" customFormat="1" x14ac:dyDescent="0.3">
      <c r="A329" s="20"/>
      <c r="B329" s="45"/>
      <c r="C329" s="45"/>
    </row>
    <row r="330" spans="1:3" s="77" customFormat="1" x14ac:dyDescent="0.3">
      <c r="A330" s="20"/>
      <c r="B330" s="45"/>
      <c r="C330" s="45"/>
    </row>
    <row r="331" spans="1:3" s="77" customFormat="1" x14ac:dyDescent="0.3">
      <c r="A331" s="20"/>
      <c r="B331" s="45"/>
      <c r="C331" s="45"/>
    </row>
    <row r="332" spans="1:3" s="77" customFormat="1" x14ac:dyDescent="0.3">
      <c r="A332" s="20"/>
      <c r="B332" s="45"/>
      <c r="C332" s="45"/>
    </row>
    <row r="333" spans="1:3" s="77" customFormat="1" x14ac:dyDescent="0.3">
      <c r="A333" s="20"/>
      <c r="B333" s="45"/>
      <c r="C333" s="45"/>
    </row>
    <row r="334" spans="1:3" s="77" customFormat="1" x14ac:dyDescent="0.3">
      <c r="A334" s="20"/>
      <c r="B334" s="45"/>
      <c r="C334" s="45"/>
    </row>
    <row r="335" spans="1:3" s="77" customFormat="1" x14ac:dyDescent="0.3">
      <c r="A335" s="20"/>
      <c r="B335" s="45"/>
      <c r="C335" s="45"/>
    </row>
    <row r="336" spans="1:3" s="77" customFormat="1" x14ac:dyDescent="0.3">
      <c r="A336" s="20"/>
      <c r="B336" s="45"/>
      <c r="C336" s="45"/>
    </row>
    <row r="337" spans="1:3" s="77" customFormat="1" x14ac:dyDescent="0.3">
      <c r="A337" s="20"/>
      <c r="B337" s="45"/>
      <c r="C337" s="45"/>
    </row>
    <row r="338" spans="1:3" s="77" customFormat="1" x14ac:dyDescent="0.3">
      <c r="A338" s="20"/>
      <c r="B338" s="45"/>
      <c r="C338" s="45"/>
    </row>
    <row r="339" spans="1:3" s="77" customFormat="1" x14ac:dyDescent="0.3">
      <c r="A339" s="20"/>
      <c r="B339" s="45"/>
      <c r="C339" s="45"/>
    </row>
    <row r="340" spans="1:3" s="77" customFormat="1" x14ac:dyDescent="0.3">
      <c r="A340" s="20"/>
      <c r="B340" s="45"/>
      <c r="C340" s="45"/>
    </row>
    <row r="341" spans="1:3" s="77" customFormat="1" x14ac:dyDescent="0.3">
      <c r="A341" s="20"/>
      <c r="B341" s="45"/>
      <c r="C341" s="45"/>
    </row>
    <row r="342" spans="1:3" s="77" customFormat="1" x14ac:dyDescent="0.3">
      <c r="A342" s="20"/>
      <c r="B342" s="45"/>
      <c r="C342" s="45"/>
    </row>
    <row r="343" spans="1:3" s="77" customFormat="1" x14ac:dyDescent="0.3">
      <c r="A343" s="20"/>
      <c r="B343" s="45"/>
      <c r="C343" s="45"/>
    </row>
    <row r="344" spans="1:3" s="77" customFormat="1" x14ac:dyDescent="0.3">
      <c r="A344" s="20"/>
      <c r="B344" s="45"/>
      <c r="C344" s="45"/>
    </row>
    <row r="345" spans="1:3" s="77" customFormat="1" x14ac:dyDescent="0.3">
      <c r="A345" s="20"/>
      <c r="B345" s="45"/>
      <c r="C345" s="45"/>
    </row>
    <row r="346" spans="1:3" s="77" customFormat="1" x14ac:dyDescent="0.3">
      <c r="A346" s="20"/>
      <c r="B346" s="45"/>
      <c r="C346" s="45"/>
    </row>
    <row r="347" spans="1:3" s="77" customFormat="1" x14ac:dyDescent="0.3">
      <c r="A347" s="20"/>
      <c r="B347" s="45"/>
      <c r="C347" s="45"/>
    </row>
    <row r="348" spans="1:3" s="77" customFormat="1" x14ac:dyDescent="0.3">
      <c r="A348" s="20"/>
      <c r="B348" s="45"/>
      <c r="C348" s="45"/>
    </row>
    <row r="349" spans="1:3" s="77" customFormat="1" x14ac:dyDescent="0.3">
      <c r="A349" s="20"/>
      <c r="B349" s="45"/>
      <c r="C349" s="45"/>
    </row>
    <row r="350" spans="1:3" s="77" customFormat="1" x14ac:dyDescent="0.3">
      <c r="A350" s="20"/>
      <c r="B350" s="45"/>
      <c r="C350" s="45"/>
    </row>
    <row r="351" spans="1:3" s="77" customFormat="1" x14ac:dyDescent="0.3">
      <c r="A351" s="20"/>
      <c r="B351" s="45"/>
      <c r="C351" s="45"/>
    </row>
    <row r="352" spans="1:3" s="77" customFormat="1" x14ac:dyDescent="0.3">
      <c r="A352" s="20"/>
      <c r="B352" s="45"/>
      <c r="C352" s="45"/>
    </row>
    <row r="353" spans="1:3" s="77" customFormat="1" x14ac:dyDescent="0.3">
      <c r="A353" s="20"/>
      <c r="B353" s="45"/>
      <c r="C353" s="45"/>
    </row>
    <row r="354" spans="1:3" s="77" customFormat="1" x14ac:dyDescent="0.3">
      <c r="A354" s="20"/>
      <c r="B354" s="45"/>
      <c r="C354" s="45"/>
    </row>
    <row r="355" spans="1:3" s="77" customFormat="1" x14ac:dyDescent="0.3">
      <c r="A355" s="20"/>
      <c r="B355" s="45"/>
      <c r="C355" s="45"/>
    </row>
    <row r="356" spans="1:3" s="77" customFormat="1" x14ac:dyDescent="0.3">
      <c r="A356" s="20"/>
      <c r="B356" s="45"/>
      <c r="C356" s="45"/>
    </row>
    <row r="357" spans="1:3" s="77" customFormat="1" x14ac:dyDescent="0.3">
      <c r="A357" s="20"/>
      <c r="B357" s="45"/>
      <c r="C357" s="45"/>
    </row>
    <row r="358" spans="1:3" s="77" customFormat="1" x14ac:dyDescent="0.3">
      <c r="A358" s="20"/>
      <c r="B358" s="45"/>
      <c r="C358" s="45"/>
    </row>
    <row r="359" spans="1:3" s="77" customFormat="1" x14ac:dyDescent="0.3">
      <c r="A359" s="20"/>
      <c r="B359" s="45"/>
      <c r="C359" s="45"/>
    </row>
    <row r="360" spans="1:3" s="77" customFormat="1" x14ac:dyDescent="0.3">
      <c r="A360" s="20"/>
      <c r="B360" s="45"/>
      <c r="C360" s="45"/>
    </row>
    <row r="361" spans="1:3" s="77" customFormat="1" x14ac:dyDescent="0.3">
      <c r="A361" s="20"/>
      <c r="B361" s="45"/>
      <c r="C361" s="45"/>
    </row>
    <row r="362" spans="1:3" s="77" customFormat="1" x14ac:dyDescent="0.3">
      <c r="A362" s="20"/>
      <c r="B362" s="45"/>
      <c r="C362" s="45"/>
    </row>
    <row r="363" spans="1:3" s="77" customFormat="1" x14ac:dyDescent="0.3">
      <c r="A363" s="20"/>
      <c r="B363" s="45"/>
      <c r="C363" s="45"/>
    </row>
    <row r="364" spans="1:3" s="77" customFormat="1" x14ac:dyDescent="0.3">
      <c r="A364" s="20"/>
      <c r="B364" s="45"/>
      <c r="C364" s="45"/>
    </row>
    <row r="365" spans="1:3" s="77" customFormat="1" x14ac:dyDescent="0.3">
      <c r="A365" s="20"/>
      <c r="B365" s="45"/>
      <c r="C365" s="45"/>
    </row>
    <row r="366" spans="1:3" s="77" customFormat="1" x14ac:dyDescent="0.3">
      <c r="A366" s="20"/>
      <c r="B366" s="45"/>
      <c r="C366" s="45"/>
    </row>
    <row r="367" spans="1:3" s="77" customFormat="1" x14ac:dyDescent="0.3">
      <c r="A367" s="20"/>
      <c r="B367" s="45"/>
      <c r="C367" s="45"/>
    </row>
    <row r="368" spans="1:3" s="3" customFormat="1" x14ac:dyDescent="0.3">
      <c r="A368" s="20"/>
      <c r="B368"/>
      <c r="C368"/>
    </row>
    <row r="369" spans="1:3" s="3" customFormat="1" x14ac:dyDescent="0.3">
      <c r="A369" s="20"/>
      <c r="B369"/>
      <c r="C369"/>
    </row>
    <row r="370" spans="1:3" s="3" customFormat="1" x14ac:dyDescent="0.3">
      <c r="A370" s="20"/>
      <c r="B370"/>
      <c r="C370"/>
    </row>
    <row r="371" spans="1:3" s="3" customFormat="1" x14ac:dyDescent="0.3">
      <c r="A371" s="20"/>
      <c r="B371"/>
      <c r="C371"/>
    </row>
    <row r="372" spans="1:3" s="3" customFormat="1" x14ac:dyDescent="0.3">
      <c r="A372" s="20"/>
      <c r="B372"/>
      <c r="C372"/>
    </row>
    <row r="373" spans="1:3" s="3" customFormat="1" x14ac:dyDescent="0.3">
      <c r="A373" s="20"/>
      <c r="B373"/>
      <c r="C373"/>
    </row>
    <row r="374" spans="1:3" s="3" customFormat="1" x14ac:dyDescent="0.3">
      <c r="A374" s="20"/>
      <c r="B374"/>
      <c r="C374"/>
    </row>
    <row r="375" spans="1:3" s="3" customFormat="1" x14ac:dyDescent="0.3">
      <c r="A375" s="20"/>
      <c r="B375"/>
      <c r="C375"/>
    </row>
    <row r="376" spans="1:3" s="3" customFormat="1" x14ac:dyDescent="0.3">
      <c r="A376" s="20"/>
      <c r="B376"/>
      <c r="C376"/>
    </row>
    <row r="377" spans="1:3" s="3" customFormat="1" x14ac:dyDescent="0.3">
      <c r="A377" s="20"/>
      <c r="B377"/>
      <c r="C377"/>
    </row>
    <row r="378" spans="1:3" s="3" customFormat="1" x14ac:dyDescent="0.3">
      <c r="A378" s="20"/>
      <c r="B378"/>
      <c r="C378"/>
    </row>
    <row r="379" spans="1:3" s="3" customFormat="1" x14ac:dyDescent="0.3">
      <c r="A379" s="20"/>
      <c r="B379"/>
      <c r="C379"/>
    </row>
    <row r="380" spans="1:3" s="3" customFormat="1" x14ac:dyDescent="0.3">
      <c r="A380" s="20"/>
      <c r="B380"/>
      <c r="C380"/>
    </row>
    <row r="381" spans="1:3" s="3" customFormat="1" x14ac:dyDescent="0.3">
      <c r="A381" s="20"/>
      <c r="B381"/>
      <c r="C381"/>
    </row>
    <row r="382" spans="1:3" s="3" customFormat="1" x14ac:dyDescent="0.3">
      <c r="A382" s="20"/>
      <c r="B382"/>
      <c r="C382"/>
    </row>
    <row r="383" spans="1:3" s="3" customFormat="1" x14ac:dyDescent="0.3">
      <c r="A383" s="20"/>
      <c r="B383"/>
      <c r="C383"/>
    </row>
    <row r="384" spans="1:3" s="3" customFormat="1" x14ac:dyDescent="0.3">
      <c r="A384" s="20"/>
      <c r="B384"/>
      <c r="C384"/>
    </row>
    <row r="385" spans="1:7" s="3" customFormat="1" x14ac:dyDescent="0.3">
      <c r="A385" s="20"/>
      <c r="B385"/>
      <c r="C385"/>
    </row>
    <row r="386" spans="1:7" s="3" customFormat="1" x14ac:dyDescent="0.3">
      <c r="A386" s="20"/>
      <c r="B386"/>
      <c r="C386"/>
    </row>
    <row r="387" spans="1:7" s="3" customFormat="1" x14ac:dyDescent="0.3">
      <c r="A387" s="20"/>
      <c r="B387"/>
      <c r="C387"/>
    </row>
    <row r="388" spans="1:7" s="3" customFormat="1" x14ac:dyDescent="0.3">
      <c r="A388" s="20"/>
      <c r="B388"/>
      <c r="C388"/>
    </row>
    <row r="389" spans="1:7" s="3" customFormat="1" x14ac:dyDescent="0.3">
      <c r="A389" s="20"/>
      <c r="B389"/>
      <c r="C389"/>
    </row>
    <row r="390" spans="1:7" s="3" customFormat="1" x14ac:dyDescent="0.3">
      <c r="A390" s="20"/>
      <c r="B390"/>
      <c r="C390"/>
    </row>
    <row r="391" spans="1:7" s="3" customFormat="1" x14ac:dyDescent="0.3">
      <c r="A391" s="20"/>
      <c r="B391"/>
      <c r="C391"/>
    </row>
    <row r="392" spans="1:7" s="3" customFormat="1" x14ac:dyDescent="0.3">
      <c r="A392" s="20"/>
      <c r="B392"/>
      <c r="C392"/>
      <c r="G392" s="2"/>
    </row>
    <row r="393" spans="1:7" s="3" customFormat="1" x14ac:dyDescent="0.3">
      <c r="A393" s="20"/>
      <c r="B393"/>
      <c r="C393"/>
      <c r="G393" s="2"/>
    </row>
    <row r="394" spans="1:7" s="3" customFormat="1" x14ac:dyDescent="0.3">
      <c r="A394" s="20"/>
      <c r="B394"/>
      <c r="C394"/>
    </row>
    <row r="395" spans="1:7" s="3" customFormat="1" x14ac:dyDescent="0.3">
      <c r="A395" s="20"/>
      <c r="B395"/>
      <c r="C395"/>
    </row>
    <row r="396" spans="1:7" s="3" customFormat="1" x14ac:dyDescent="0.3">
      <c r="A396" s="20"/>
      <c r="B396"/>
      <c r="C396"/>
    </row>
    <row r="397" spans="1:7" s="3" customFormat="1" x14ac:dyDescent="0.3">
      <c r="A397" s="20"/>
      <c r="B397"/>
      <c r="C397"/>
    </row>
    <row r="398" spans="1:7" s="3" customFormat="1" x14ac:dyDescent="0.3">
      <c r="A398" s="20"/>
      <c r="B398"/>
      <c r="C398"/>
    </row>
    <row r="399" spans="1:7" s="3" customFormat="1" x14ac:dyDescent="0.3">
      <c r="A399" s="20"/>
      <c r="B399"/>
      <c r="C399"/>
    </row>
    <row r="400" spans="1:7" s="3" customFormat="1" x14ac:dyDescent="0.3">
      <c r="A400" s="20"/>
      <c r="B400"/>
      <c r="C400"/>
    </row>
    <row r="401" spans="1:3" s="3" customFormat="1" x14ac:dyDescent="0.3">
      <c r="A401" s="20"/>
      <c r="B401"/>
      <c r="C401"/>
    </row>
    <row r="402" spans="1:3" s="3" customFormat="1" x14ac:dyDescent="0.3">
      <c r="A402" s="20"/>
      <c r="B402"/>
      <c r="C402"/>
    </row>
    <row r="403" spans="1:3" s="3" customFormat="1" x14ac:dyDescent="0.3">
      <c r="A403" s="20"/>
      <c r="B403"/>
      <c r="C403"/>
    </row>
    <row r="404" spans="1:3" s="3" customFormat="1" x14ac:dyDescent="0.3">
      <c r="A404" s="20"/>
      <c r="B404"/>
      <c r="C404"/>
    </row>
    <row r="405" spans="1:3" s="3" customFormat="1" x14ac:dyDescent="0.3">
      <c r="A405" s="20"/>
      <c r="B405"/>
      <c r="C405"/>
    </row>
    <row r="406" spans="1:3" s="3" customFormat="1" x14ac:dyDescent="0.3">
      <c r="A406" s="20"/>
      <c r="B406"/>
      <c r="C406"/>
    </row>
    <row r="407" spans="1:3" s="3" customFormat="1" x14ac:dyDescent="0.3">
      <c r="A407" s="20"/>
      <c r="B407"/>
      <c r="C407"/>
    </row>
    <row r="408" spans="1:3" s="3" customFormat="1" x14ac:dyDescent="0.3">
      <c r="A408" s="20"/>
      <c r="B408"/>
      <c r="C408"/>
    </row>
    <row r="409" spans="1:3" s="3" customFormat="1" x14ac:dyDescent="0.3">
      <c r="A409" s="20"/>
      <c r="B409"/>
      <c r="C409"/>
    </row>
    <row r="410" spans="1:3" s="3" customFormat="1" x14ac:dyDescent="0.3">
      <c r="A410" s="20"/>
      <c r="B410"/>
      <c r="C410"/>
    </row>
    <row r="411" spans="1:3" s="3" customFormat="1" x14ac:dyDescent="0.3">
      <c r="A411" s="20"/>
      <c r="B411"/>
      <c r="C411"/>
    </row>
    <row r="412" spans="1:3" s="3" customFormat="1" x14ac:dyDescent="0.3">
      <c r="A412" s="20"/>
      <c r="B412"/>
      <c r="C412"/>
    </row>
    <row r="413" spans="1:3" s="3" customFormat="1" x14ac:dyDescent="0.3">
      <c r="A413" s="20"/>
      <c r="B413"/>
      <c r="C413"/>
    </row>
    <row r="414" spans="1:3" s="3" customFormat="1" x14ac:dyDescent="0.3">
      <c r="A414" s="20"/>
      <c r="B414"/>
      <c r="C414"/>
    </row>
    <row r="415" spans="1:3" s="3" customFormat="1" x14ac:dyDescent="0.3">
      <c r="A415" s="20"/>
      <c r="B415"/>
      <c r="C415"/>
    </row>
    <row r="416" spans="1:3" s="3" customFormat="1" x14ac:dyDescent="0.3">
      <c r="A416" s="20"/>
      <c r="B416"/>
      <c r="C416"/>
    </row>
    <row r="417" spans="1:3" s="3" customFormat="1" x14ac:dyDescent="0.3">
      <c r="A417" s="20"/>
      <c r="B417"/>
      <c r="C417"/>
    </row>
    <row r="418" spans="1:3" s="3" customFormat="1" x14ac:dyDescent="0.3">
      <c r="A418" s="20"/>
      <c r="B418"/>
      <c r="C418"/>
    </row>
    <row r="419" spans="1:3" s="3" customFormat="1" x14ac:dyDescent="0.3">
      <c r="A419" s="20"/>
      <c r="B419"/>
      <c r="C419"/>
    </row>
    <row r="420" spans="1:3" s="3" customFormat="1" x14ac:dyDescent="0.3">
      <c r="A420" s="20"/>
      <c r="B420"/>
      <c r="C420"/>
    </row>
    <row r="421" spans="1:3" s="3" customFormat="1" x14ac:dyDescent="0.3">
      <c r="A421" s="20"/>
      <c r="B421"/>
      <c r="C421"/>
    </row>
    <row r="422" spans="1:3" s="3" customFormat="1" x14ac:dyDescent="0.3">
      <c r="A422" s="20"/>
      <c r="B422"/>
      <c r="C422"/>
    </row>
    <row r="423" spans="1:3" s="3" customFormat="1" x14ac:dyDescent="0.3">
      <c r="A423" s="20"/>
      <c r="B423"/>
      <c r="C423"/>
    </row>
    <row r="424" spans="1:3" s="3" customFormat="1" x14ac:dyDescent="0.3">
      <c r="A424" s="20"/>
      <c r="B424"/>
      <c r="C424"/>
    </row>
    <row r="425" spans="1:3" s="3" customFormat="1" x14ac:dyDescent="0.3">
      <c r="A425" s="20"/>
      <c r="B425"/>
      <c r="C425"/>
    </row>
    <row r="426" spans="1:3" s="3" customFormat="1" x14ac:dyDescent="0.3">
      <c r="A426" s="20"/>
      <c r="B426"/>
      <c r="C426"/>
    </row>
    <row r="427" spans="1:3" s="3" customFormat="1" x14ac:dyDescent="0.3">
      <c r="A427" s="20"/>
      <c r="B427"/>
      <c r="C427"/>
    </row>
    <row r="428" spans="1:3" s="3" customFormat="1" x14ac:dyDescent="0.3">
      <c r="A428" s="20"/>
      <c r="B428"/>
      <c r="C428"/>
    </row>
    <row r="429" spans="1:3" s="3" customFormat="1" x14ac:dyDescent="0.3">
      <c r="A429" s="20"/>
      <c r="B429"/>
      <c r="C429"/>
    </row>
    <row r="430" spans="1:3" s="3" customFormat="1" x14ac:dyDescent="0.3">
      <c r="A430" s="20"/>
      <c r="B430"/>
      <c r="C430"/>
    </row>
    <row r="431" spans="1:3" s="3" customFormat="1" x14ac:dyDescent="0.3">
      <c r="A431" s="20"/>
      <c r="B431"/>
      <c r="C431"/>
    </row>
    <row r="432" spans="1:3" s="3" customFormat="1" x14ac:dyDescent="0.3">
      <c r="A432" s="20"/>
      <c r="B432"/>
      <c r="C432"/>
    </row>
    <row r="433" spans="1:3" s="3" customFormat="1" x14ac:dyDescent="0.3">
      <c r="A433" s="20"/>
      <c r="B433"/>
      <c r="C433"/>
    </row>
    <row r="434" spans="1:3" s="3" customFormat="1" x14ac:dyDescent="0.3">
      <c r="A434" s="20"/>
      <c r="B434"/>
      <c r="C434"/>
    </row>
    <row r="435" spans="1:3" s="3" customFormat="1" x14ac:dyDescent="0.3">
      <c r="A435" s="20"/>
      <c r="B435"/>
      <c r="C435"/>
    </row>
    <row r="436" spans="1:3" s="3" customFormat="1" x14ac:dyDescent="0.3">
      <c r="A436" s="20"/>
      <c r="B436"/>
      <c r="C436"/>
    </row>
    <row r="437" spans="1:3" s="3" customFormat="1" x14ac:dyDescent="0.3">
      <c r="A437" s="20"/>
      <c r="B437"/>
      <c r="C437"/>
    </row>
    <row r="438" spans="1:3" s="3" customFormat="1" x14ac:dyDescent="0.3">
      <c r="A438" s="20"/>
      <c r="B438"/>
      <c r="C438"/>
    </row>
    <row r="439" spans="1:3" s="3" customFormat="1" x14ac:dyDescent="0.3">
      <c r="A439" s="20"/>
      <c r="B439"/>
      <c r="C439"/>
    </row>
    <row r="440" spans="1:3" s="3" customFormat="1" x14ac:dyDescent="0.3">
      <c r="A440" s="20"/>
      <c r="B440"/>
      <c r="C440"/>
    </row>
    <row r="441" spans="1:3" s="3" customFormat="1" x14ac:dyDescent="0.3">
      <c r="A441" s="20"/>
      <c r="B441"/>
      <c r="C441"/>
    </row>
    <row r="442" spans="1:3" s="3" customFormat="1" x14ac:dyDescent="0.3">
      <c r="A442" s="20"/>
      <c r="B442"/>
      <c r="C442"/>
    </row>
    <row r="443" spans="1:3" s="3" customFormat="1" x14ac:dyDescent="0.3">
      <c r="A443" s="20"/>
      <c r="B443"/>
      <c r="C443"/>
    </row>
    <row r="444" spans="1:3" s="3" customFormat="1" x14ac:dyDescent="0.3">
      <c r="A444" s="20"/>
      <c r="B444"/>
      <c r="C444"/>
    </row>
    <row r="445" spans="1:3" s="3" customFormat="1" x14ac:dyDescent="0.3">
      <c r="A445" s="20"/>
      <c r="B445"/>
      <c r="C445"/>
    </row>
    <row r="446" spans="1:3" s="3" customFormat="1" x14ac:dyDescent="0.3">
      <c r="A446" s="20"/>
      <c r="B446"/>
      <c r="C446"/>
    </row>
    <row r="447" spans="1:3" s="3" customFormat="1" x14ac:dyDescent="0.3">
      <c r="A447" s="20"/>
      <c r="B447"/>
      <c r="C447"/>
    </row>
    <row r="448" spans="1:3" s="3" customFormat="1" x14ac:dyDescent="0.3">
      <c r="A448" s="20"/>
      <c r="B448"/>
      <c r="C448"/>
    </row>
    <row r="449" spans="1:3" s="3" customFormat="1" x14ac:dyDescent="0.3">
      <c r="A449" s="20"/>
      <c r="B449"/>
      <c r="C449"/>
    </row>
    <row r="450" spans="1:3" s="3" customFormat="1" x14ac:dyDescent="0.3">
      <c r="A450" s="20"/>
      <c r="B450"/>
      <c r="C450"/>
    </row>
    <row r="451" spans="1:3" s="3" customFormat="1" x14ac:dyDescent="0.3">
      <c r="A451" s="20"/>
      <c r="B451"/>
      <c r="C451"/>
    </row>
    <row r="452" spans="1:3" s="3" customFormat="1" x14ac:dyDescent="0.3">
      <c r="A452" s="20"/>
      <c r="B452"/>
      <c r="C452"/>
    </row>
    <row r="453" spans="1:3" s="3" customFormat="1" x14ac:dyDescent="0.3">
      <c r="A453" s="20"/>
      <c r="B453"/>
      <c r="C453"/>
    </row>
    <row r="454" spans="1:3" s="3" customFormat="1" x14ac:dyDescent="0.3">
      <c r="A454" s="20"/>
      <c r="B454"/>
      <c r="C454"/>
    </row>
    <row r="455" spans="1:3" s="3" customFormat="1" x14ac:dyDescent="0.3">
      <c r="A455" s="20"/>
      <c r="B455"/>
      <c r="C455"/>
    </row>
    <row r="456" spans="1:3" s="3" customFormat="1" x14ac:dyDescent="0.3">
      <c r="A456" s="20"/>
      <c r="B456"/>
      <c r="C456"/>
    </row>
    <row r="457" spans="1:3" s="3" customFormat="1" x14ac:dyDescent="0.3">
      <c r="A457" s="20"/>
      <c r="B457"/>
      <c r="C457"/>
    </row>
    <row r="458" spans="1:3" s="3" customFormat="1" x14ac:dyDescent="0.3">
      <c r="A458" s="20"/>
      <c r="B458"/>
      <c r="C458"/>
    </row>
    <row r="459" spans="1:3" s="3" customFormat="1" x14ac:dyDescent="0.3">
      <c r="A459" s="20"/>
      <c r="B459"/>
      <c r="C459"/>
    </row>
    <row r="460" spans="1:3" s="3" customFormat="1" x14ac:dyDescent="0.3">
      <c r="A460" s="20"/>
      <c r="B460"/>
      <c r="C460"/>
    </row>
    <row r="461" spans="1:3" s="3" customFormat="1" x14ac:dyDescent="0.3">
      <c r="A461" s="20"/>
      <c r="B461"/>
      <c r="C461"/>
    </row>
    <row r="462" spans="1:3" s="3" customFormat="1" x14ac:dyDescent="0.3">
      <c r="A462" s="20"/>
      <c r="B462"/>
      <c r="C462"/>
    </row>
    <row r="463" spans="1:3" s="3" customFormat="1" x14ac:dyDescent="0.3">
      <c r="A463" s="20"/>
      <c r="B463"/>
      <c r="C463"/>
    </row>
    <row r="464" spans="1:3" s="3" customFormat="1" x14ac:dyDescent="0.3">
      <c r="A464" s="20"/>
      <c r="B464"/>
      <c r="C464"/>
    </row>
    <row r="465" spans="1:3" s="3" customFormat="1" x14ac:dyDescent="0.3">
      <c r="A465" s="20"/>
      <c r="B465"/>
      <c r="C465"/>
    </row>
    <row r="466" spans="1:3" s="3" customFormat="1" x14ac:dyDescent="0.3">
      <c r="A466" s="20"/>
      <c r="B466"/>
      <c r="C466"/>
    </row>
    <row r="467" spans="1:3" s="3" customFormat="1" x14ac:dyDescent="0.3">
      <c r="A467" s="20"/>
      <c r="B467"/>
      <c r="C467"/>
    </row>
    <row r="468" spans="1:3" s="3" customFormat="1" x14ac:dyDescent="0.3">
      <c r="A468" s="20"/>
      <c r="B468"/>
      <c r="C468"/>
    </row>
    <row r="469" spans="1:3" s="3" customFormat="1" x14ac:dyDescent="0.3">
      <c r="A469" s="20"/>
      <c r="B469"/>
      <c r="C469"/>
    </row>
    <row r="470" spans="1:3" s="3" customFormat="1" x14ac:dyDescent="0.3">
      <c r="A470" s="20"/>
      <c r="B470"/>
      <c r="C470"/>
    </row>
    <row r="471" spans="1:3" s="3" customFormat="1" x14ac:dyDescent="0.3">
      <c r="A471" s="20"/>
      <c r="B471"/>
      <c r="C471"/>
    </row>
    <row r="472" spans="1:3" s="3" customFormat="1" x14ac:dyDescent="0.3">
      <c r="A472" s="20"/>
      <c r="B472"/>
      <c r="C472"/>
    </row>
    <row r="473" spans="1:3" s="3" customFormat="1" x14ac:dyDescent="0.3">
      <c r="A473" s="20"/>
      <c r="B473"/>
      <c r="C473"/>
    </row>
    <row r="474" spans="1:3" s="3" customFormat="1" x14ac:dyDescent="0.3">
      <c r="A474" s="20"/>
      <c r="B474"/>
      <c r="C474"/>
    </row>
    <row r="475" spans="1:3" s="3" customFormat="1" x14ac:dyDescent="0.3">
      <c r="A475" s="20"/>
      <c r="B475"/>
      <c r="C475"/>
    </row>
    <row r="476" spans="1:3" s="3" customFormat="1" x14ac:dyDescent="0.3">
      <c r="A476" s="20"/>
      <c r="B476"/>
      <c r="C476"/>
    </row>
    <row r="477" spans="1:3" s="3" customFormat="1" x14ac:dyDescent="0.3">
      <c r="A477" s="20"/>
      <c r="B477"/>
      <c r="C477"/>
    </row>
    <row r="478" spans="1:3" s="3" customFormat="1" x14ac:dyDescent="0.3">
      <c r="A478" s="20"/>
      <c r="B478"/>
      <c r="C478"/>
    </row>
    <row r="479" spans="1:3" s="3" customFormat="1" x14ac:dyDescent="0.3">
      <c r="A479" s="20"/>
      <c r="B479"/>
      <c r="C479"/>
    </row>
    <row r="480" spans="1:3" s="3" customFormat="1" x14ac:dyDescent="0.3">
      <c r="A480" s="20"/>
      <c r="B480"/>
      <c r="C480"/>
    </row>
    <row r="481" spans="1:3" s="3" customFormat="1" x14ac:dyDescent="0.3">
      <c r="A481" s="20"/>
      <c r="B481"/>
      <c r="C481"/>
    </row>
    <row r="482" spans="1:3" s="3" customFormat="1" x14ac:dyDescent="0.3">
      <c r="A482" s="20"/>
      <c r="B482"/>
      <c r="C482"/>
    </row>
    <row r="483" spans="1:3" s="3" customFormat="1" x14ac:dyDescent="0.3">
      <c r="A483" s="20"/>
      <c r="B483"/>
      <c r="C483"/>
    </row>
    <row r="484" spans="1:3" s="3" customFormat="1" x14ac:dyDescent="0.3">
      <c r="A484" s="20"/>
      <c r="B484"/>
      <c r="C484"/>
    </row>
    <row r="485" spans="1:3" s="3" customFormat="1" x14ac:dyDescent="0.3">
      <c r="A485" s="20"/>
      <c r="B485"/>
      <c r="C485"/>
    </row>
    <row r="486" spans="1:3" s="3" customFormat="1" x14ac:dyDescent="0.3">
      <c r="A486" s="20"/>
      <c r="B486"/>
      <c r="C486"/>
    </row>
    <row r="487" spans="1:3" s="3" customFormat="1" x14ac:dyDescent="0.3">
      <c r="A487" s="20"/>
      <c r="B487"/>
      <c r="C487"/>
    </row>
    <row r="488" spans="1:3" s="3" customFormat="1" x14ac:dyDescent="0.3">
      <c r="A488" s="20"/>
      <c r="B488"/>
      <c r="C488"/>
    </row>
    <row r="489" spans="1:3" s="3" customFormat="1" x14ac:dyDescent="0.3">
      <c r="A489" s="20"/>
      <c r="B489"/>
      <c r="C489"/>
    </row>
    <row r="490" spans="1:3" s="3" customFormat="1" x14ac:dyDescent="0.3">
      <c r="A490" s="20"/>
      <c r="B490"/>
      <c r="C490"/>
    </row>
    <row r="491" spans="1:3" s="3" customFormat="1" x14ac:dyDescent="0.3">
      <c r="A491" s="20"/>
      <c r="B491"/>
      <c r="C491"/>
    </row>
    <row r="492" spans="1:3" s="3" customFormat="1" x14ac:dyDescent="0.3">
      <c r="A492" s="20"/>
      <c r="B492"/>
      <c r="C492"/>
    </row>
    <row r="493" spans="1:3" s="3" customFormat="1" x14ac:dyDescent="0.3">
      <c r="A493" s="20"/>
      <c r="B493"/>
      <c r="C493"/>
    </row>
    <row r="494" spans="1:3" s="3" customFormat="1" x14ac:dyDescent="0.3">
      <c r="A494" s="20"/>
      <c r="B494"/>
      <c r="C494"/>
    </row>
    <row r="495" spans="1:3" s="3" customFormat="1" x14ac:dyDescent="0.3">
      <c r="A495" s="20"/>
      <c r="B495"/>
      <c r="C495"/>
    </row>
    <row r="496" spans="1:3" s="3" customFormat="1" x14ac:dyDescent="0.3">
      <c r="A496" s="20"/>
      <c r="B496"/>
      <c r="C496"/>
    </row>
    <row r="497" spans="1:3" s="3" customFormat="1" x14ac:dyDescent="0.3">
      <c r="A497" s="20"/>
      <c r="B497"/>
      <c r="C497"/>
    </row>
    <row r="498" spans="1:3" s="3" customFormat="1" x14ac:dyDescent="0.3">
      <c r="A498" s="20"/>
      <c r="B498"/>
      <c r="C498"/>
    </row>
    <row r="499" spans="1:3" s="3" customFormat="1" x14ac:dyDescent="0.3">
      <c r="A499" s="20"/>
      <c r="B499"/>
      <c r="C499"/>
    </row>
    <row r="500" spans="1:3" s="3" customFormat="1" x14ac:dyDescent="0.3">
      <c r="A500" s="20"/>
      <c r="B500"/>
      <c r="C500"/>
    </row>
    <row r="501" spans="1:3" s="3" customFormat="1" x14ac:dyDescent="0.3">
      <c r="A501" s="20"/>
      <c r="B501"/>
      <c r="C501"/>
    </row>
    <row r="502" spans="1:3" s="3" customFormat="1" x14ac:dyDescent="0.3">
      <c r="A502" s="20"/>
      <c r="B502"/>
      <c r="C502"/>
    </row>
    <row r="503" spans="1:3" s="3" customFormat="1" x14ac:dyDescent="0.3">
      <c r="A503" s="20"/>
      <c r="B503"/>
      <c r="C503"/>
    </row>
    <row r="504" spans="1:3" s="3" customFormat="1" x14ac:dyDescent="0.3">
      <c r="A504" s="20"/>
      <c r="B504"/>
      <c r="C504"/>
    </row>
    <row r="505" spans="1:3" s="3" customFormat="1" x14ac:dyDescent="0.3">
      <c r="A505" s="20"/>
      <c r="B505"/>
      <c r="C505"/>
    </row>
    <row r="506" spans="1:3" s="3" customFormat="1" x14ac:dyDescent="0.3">
      <c r="A506" s="20"/>
      <c r="B506"/>
      <c r="C506"/>
    </row>
    <row r="507" spans="1:3" s="3" customFormat="1" x14ac:dyDescent="0.3">
      <c r="A507" s="20"/>
      <c r="B507"/>
      <c r="C507"/>
    </row>
    <row r="508" spans="1:3" s="3" customFormat="1" x14ac:dyDescent="0.3">
      <c r="A508" s="20"/>
      <c r="B508"/>
      <c r="C508"/>
    </row>
    <row r="509" spans="1:3" s="3" customFormat="1" x14ac:dyDescent="0.3">
      <c r="A509" s="20"/>
      <c r="B509"/>
      <c r="C509"/>
    </row>
    <row r="510" spans="1:3" s="3" customFormat="1" x14ac:dyDescent="0.3">
      <c r="A510" s="20"/>
      <c r="B510"/>
      <c r="C510"/>
    </row>
    <row r="511" spans="1:3" s="3" customFormat="1" x14ac:dyDescent="0.3">
      <c r="A511" s="20"/>
      <c r="B511"/>
      <c r="C511"/>
    </row>
    <row r="512" spans="1:3" s="3" customFormat="1" x14ac:dyDescent="0.3">
      <c r="A512" s="20"/>
      <c r="B512"/>
      <c r="C512"/>
    </row>
    <row r="513" spans="1:3" s="3" customFormat="1" x14ac:dyDescent="0.3">
      <c r="A513" s="20"/>
      <c r="B513"/>
      <c r="C513"/>
    </row>
    <row r="514" spans="1:3" x14ac:dyDescent="0.3">
      <c r="A514" s="20"/>
    </row>
    <row r="515" spans="1:3" x14ac:dyDescent="0.3">
      <c r="A515" s="20"/>
    </row>
    <row r="516" spans="1:3" x14ac:dyDescent="0.3">
      <c r="A516" s="20"/>
    </row>
    <row r="517" spans="1:3" x14ac:dyDescent="0.3">
      <c r="A517" s="20"/>
    </row>
    <row r="518" spans="1:3" x14ac:dyDescent="0.3">
      <c r="A518" s="20"/>
    </row>
    <row r="519" spans="1:3" x14ac:dyDescent="0.3">
      <c r="A519" s="20"/>
    </row>
    <row r="520" spans="1:3" x14ac:dyDescent="0.3">
      <c r="A520" s="20"/>
    </row>
    <row r="521" spans="1:3" x14ac:dyDescent="0.3">
      <c r="A521" s="20"/>
    </row>
    <row r="522" spans="1:3" x14ac:dyDescent="0.3">
      <c r="A522" s="20"/>
    </row>
    <row r="523" spans="1:3" x14ac:dyDescent="0.3">
      <c r="A523" s="20"/>
    </row>
    <row r="524" spans="1:3" x14ac:dyDescent="0.3">
      <c r="A524" s="20"/>
    </row>
    <row r="525" spans="1:3" x14ac:dyDescent="0.3">
      <c r="A525" s="20"/>
    </row>
    <row r="526" spans="1:3" x14ac:dyDescent="0.3">
      <c r="A526" s="20"/>
    </row>
    <row r="527" spans="1:3" x14ac:dyDescent="0.3">
      <c r="A527" s="20"/>
    </row>
    <row r="528" spans="1:3" x14ac:dyDescent="0.3">
      <c r="A528" s="20"/>
    </row>
    <row r="529" spans="1:1" x14ac:dyDescent="0.3">
      <c r="A529" s="20"/>
    </row>
    <row r="530" spans="1:1" x14ac:dyDescent="0.3">
      <c r="A530" s="20"/>
    </row>
    <row r="531" spans="1:1" x14ac:dyDescent="0.3">
      <c r="A531" s="20"/>
    </row>
    <row r="532" spans="1:1" x14ac:dyDescent="0.3">
      <c r="A532" s="20"/>
    </row>
    <row r="533" spans="1:1" x14ac:dyDescent="0.3">
      <c r="A533" s="20"/>
    </row>
    <row r="534" spans="1:1" x14ac:dyDescent="0.3">
      <c r="A534" s="20"/>
    </row>
    <row r="535" spans="1:1" x14ac:dyDescent="0.3">
      <c r="A535" s="20"/>
    </row>
    <row r="536" spans="1:1" x14ac:dyDescent="0.3">
      <c r="A536" s="20"/>
    </row>
    <row r="537" spans="1:1" x14ac:dyDescent="0.3">
      <c r="A537" s="20"/>
    </row>
    <row r="538" spans="1:1" x14ac:dyDescent="0.3">
      <c r="A538" s="20"/>
    </row>
  </sheetData>
  <autoFilter ref="A11:H11" xr:uid="{00000000-0009-0000-0000-000000000000}"/>
  <mergeCells count="4">
    <mergeCell ref="A9:F9"/>
    <mergeCell ref="A8:F8"/>
    <mergeCell ref="A7:F7"/>
    <mergeCell ref="D4:F4"/>
  </mergeCells>
  <pageMargins left="0.59055118110236227" right="0.39370078740157483" top="0.78740157480314965" bottom="0.78740157480314965" header="0.51181102362204722" footer="0.51181102362204722"/>
  <pageSetup paperSize="9" scale="71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 2025-2027</vt:lpstr>
      <vt:lpstr>'ДОХОДЫ  2025-2027'!Заголовки_для_печати</vt:lpstr>
      <vt:lpstr>'ДОХОДЫ  2025-2027'!Область_печати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Гордиенко</dc:creator>
  <cp:lastModifiedBy>User</cp:lastModifiedBy>
  <cp:lastPrinted>2024-11-10T22:53:36Z</cp:lastPrinted>
  <dcterms:created xsi:type="dcterms:W3CDTF">2022-10-20T04:09:15Z</dcterms:created>
  <dcterms:modified xsi:type="dcterms:W3CDTF">2024-11-13T03:22:32Z</dcterms:modified>
</cp:coreProperties>
</file>