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2.2\общий обменник\ОБЩИЙ ОТДЕЛ\Онищенко\Бюджет\"/>
    </mc:Choice>
  </mc:AlternateContent>
  <bookViews>
    <workbookView xWindow="-120" yWindow="-120" windowWidth="29040" windowHeight="15840"/>
  </bookViews>
  <sheets>
    <sheet name="Report" sheetId="1" r:id="rId1"/>
  </sheets>
  <definedNames>
    <definedName name="__bookmark_1">Report!$A$6:$E$7</definedName>
    <definedName name="__bookmark_2">Report!$A$8:$E$28</definedName>
    <definedName name="_xlnm.Print_Titles" localSheetId="0">Report!$8:$8</definedName>
    <definedName name="_xlnm.Print_Area" localSheetId="0">Report!$A$1:$E$38</definedName>
  </definedNames>
  <calcPr calcId="181029"/>
</workbook>
</file>

<file path=xl/calcChain.xml><?xml version="1.0" encoding="utf-8"?>
<calcChain xmlns="http://schemas.openxmlformats.org/spreadsheetml/2006/main">
  <c r="D23" i="1" l="1"/>
  <c r="E33" i="1"/>
  <c r="E37" i="1"/>
  <c r="E38" i="1"/>
  <c r="D12" i="1"/>
  <c r="C24" i="1"/>
  <c r="E25" i="1"/>
  <c r="E27" i="1"/>
  <c r="D24" i="1"/>
  <c r="C35" i="1"/>
  <c r="C30" i="1" s="1"/>
  <c r="D30" i="1"/>
  <c r="E24" i="1" l="1"/>
  <c r="E34" i="1"/>
  <c r="E35" i="1"/>
  <c r="E36" i="1"/>
  <c r="C13" i="1"/>
  <c r="E13" i="1" s="1"/>
  <c r="C12" i="1" l="1"/>
  <c r="C9" i="1" s="1"/>
  <c r="E30" i="1"/>
  <c r="C23" i="1"/>
  <c r="E23" i="1" s="1"/>
  <c r="D9" i="1"/>
  <c r="E9" i="1" s="1"/>
  <c r="E12" i="1"/>
</calcChain>
</file>

<file path=xl/sharedStrings.xml><?xml version="1.0" encoding="utf-8"?>
<sst xmlns="http://schemas.openxmlformats.org/spreadsheetml/2006/main" count="58" uniqueCount="55">
  <si>
    <t>руб.</t>
  </si>
  <si>
    <t>Наименование показателей</t>
  </si>
  <si>
    <t>1</t>
  </si>
  <si>
    <t>2</t>
  </si>
  <si>
    <t>3</t>
  </si>
  <si>
    <t>Доходы – всего:</t>
  </si>
  <si>
    <t>в том числе:</t>
  </si>
  <si>
    <t>1.</t>
  </si>
  <si>
    <t>2.</t>
  </si>
  <si>
    <t>3.</t>
  </si>
  <si>
    <t>4.</t>
  </si>
  <si>
    <t>5.</t>
  </si>
  <si>
    <t>6.</t>
  </si>
  <si>
    <t xml:space="preserve">в том числе: </t>
  </si>
  <si>
    <t>плата за использование имущества, входящего в состав автомобильных дорог общего пользования местного значения</t>
  </si>
  <si>
    <t>государственная пошлина за выдачу специального разрешения на движение по автомобильным дорогам местного значения транспортного средства, осуществляющего перевозки опасных, тяжеловесных и (или) крупногабаритных грузов</t>
  </si>
  <si>
    <t>прочие неналоговые доходы бюджета (в области использования автомобильных дорог общего пользования местного значения и осуществления дорожной деятельности)</t>
  </si>
  <si>
    <t xml:space="preserve">Безвозмездные поступления </t>
  </si>
  <si>
    <t>3.1.</t>
  </si>
  <si>
    <t>межбюджетные трансферты, предоставленные бюджету муниципального образования «Хасынский муниципальный округ Магаданской области» на финансовое обеспечение дорожной деятельности и обеспечение строительства (реконструкции), капитальный ремонт, ремонт автомобильных дорог общего пользования местного значения в том числе:</t>
  </si>
  <si>
    <t>3.1.1.</t>
  </si>
  <si>
    <t>на реализацию инициативных проектов связанных с повышением безопасности дорожного движения</t>
  </si>
  <si>
    <t>3.1.2.</t>
  </si>
  <si>
    <t>капитальный ремонт и ремонт дворовых территорий многоквартирных домов, проездов к дворовым территориям многоквартирных домов</t>
  </si>
  <si>
    <t>3.2.</t>
  </si>
  <si>
    <t>безвозмездные поступления от физических и юридических лиц на финансовое обеспечение дорожной деятельности, в отношении автомобильных дорог общего пользования местного значения в том числе, добровольные пожертвования</t>
  </si>
  <si>
    <t>3.3.</t>
  </si>
  <si>
    <t>прочие безвозмездные поступления от государственных (муниципальных) организаций</t>
  </si>
  <si>
    <t>РАСХОДЫ – всего:</t>
  </si>
  <si>
    <t>Проектирование, строительство, реконструкция автомобильных дорог общего пользования местного значения  и сооружений на них (переходящие и вновь начинаемые объекты)</t>
  </si>
  <si>
    <t>Капитальный ремонт, реконструкция и ремонт автомобильных дорог общего пользования местного значения</t>
  </si>
  <si>
    <t>Содержание и благоустройство действующей сети автомобильных дорог общего пользования местного значения</t>
  </si>
  <si>
    <t xml:space="preserve">Реализация инициативных проектов связанных с повышением безопасности дорожного движения </t>
  </si>
  <si>
    <t>Разработка проектно-сметной документации, проведение работ по проверке достоверности и обоснованности сметной стоимости</t>
  </si>
  <si>
    <t>Иные мероприятия в отношении дорог общего пользования местного значения</t>
  </si>
  <si>
    <t>Налоговые и неналоговые доходы бюджета:</t>
  </si>
  <si>
    <t>доходы, получаемые от акцизов на автомобильный бензин, прямогонный бензин, дизельное топливо, моторные масла для дизельных и (или) карбюраторных (инжекторных) двигателей, производимые на территории Российской Федерации, подлежащих зачислению в местный бюджет</t>
  </si>
  <si>
    <t>доходы от передачи в аренду земельных участков, расположенных в полосе отвода автомобильных дорог общего пользования местного значения</t>
  </si>
  <si>
    <t>плата по соглашениям об установлении сервитутов в отношении земельных участков в границах полос отвода автомобильных дорог общего пользования местного значения в целях строительства (реконструкции), капитального ремонта объектов дорожного сервиса, их эксплуатации, установки и эксплуатации рекламных конструкций</t>
  </si>
  <si>
    <t>денежные средства, поступающие в местный бюджет от уплаты неустоек (штрафов, пеней), а также от возмещения убытков муниципального заказчика, взысканных в установленном порядке в связи с нарушением исполнителем (подрядчиком) условий муниципального контракта или иных договоров, финансируемых за счет средств Дорожного фонда, или в связи с уклонением от заключения таких контракта или иных договоров</t>
  </si>
  <si>
    <t>денежные средства, внесенные участником конкурса или аукциона, проводимых в целях заключения муниципального контракта или иного договора, финансируемого за счет средств Дорожного фонда, в качестве обеспечения заявки на участие в таком конкурсе или аукционе в случае уклонения участника конкурса или аукциона от заключения такого контракта или иного договора, и в иных случаях, установленных законодательством Российской Федерации</t>
  </si>
  <si>
    <t>плата в счет возмещения вреда, причиняемого автомобильным дорогам транспортными средствами, осуществляющими перевозки тяжеловесных и (или) крупногабаритных грузов</t>
  </si>
  <si>
    <t xml:space="preserve">штрафы за нарушение правил перевозки крупногабаритных и тяжеловесных грузов по автомобильным дорогам общего пользования местного значения </t>
  </si>
  <si>
    <t>Остаток средств фонда на 01.01.2023</t>
  </si>
  <si>
    <t xml:space="preserve">муниципального дорожного фонда муниципального образования </t>
  </si>
  <si>
    <t>«Хасынский муниципальный округ Магаданской области»</t>
  </si>
  <si>
    <t>Утверждено</t>
  </si>
  <si>
    <t>Исполнено</t>
  </si>
  <si>
    <t>Процент исполнения</t>
  </si>
  <si>
    <t xml:space="preserve">Исполнение доходов и расходов </t>
  </si>
  <si>
    <t>за 9 месяцев 2023 года</t>
  </si>
  <si>
    <t>7.</t>
  </si>
  <si>
    <t>3.1.3.</t>
  </si>
  <si>
    <t>Дотации на поддержку мер по обеспечению сбалансированности бюджета муниципального образования из бюджета Магаданской области на финансирование дорожной деятельности, в отношении автомобильных дорог</t>
  </si>
  <si>
    <t>Расходные обязательства, возникающие при выполнении полномочий органов местного самоуправления по решению  вопросов местного значения за счет дотации на поддержку мер по обеспечению сбалансированности бюджета муниципального образования из бюджета Магаданской области на финансирование дорожной деятельности, в отношении автомобильных дорог</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</si>
</sst>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р_._-;\-* #,##0.00_р_._-;_-* &quot;-&quot;??_р_._-;_-@_-"/>
    <numFmt numFmtId="165" formatCode="_-* #,##0.0_р_._-;\-* #,##0.0_р_._-;_-* &quot;-&quot;??_р_._-;_-@_-"/>
  </numFmts>
  <fonts count="22" x14ac:knownFonts="1">
    <font>
      <sz val="11"/>
      <color indexed="8"/>
      <name val="Calibri"/>
      <family val="2"/>
      <charset val="204"/>
    </font>
    <font>
      <sz val="11"/>
      <color theme="1"/>
      <name val="Calibri"/>
      <family val="2"/>
      <charset val="204"/>
      <scheme val="minor"/>
    </font>
    <font>
      <sz val="18"/>
      <color theme="3"/>
      <name val="Calibri Light"/>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57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b/>
      <sz val="12"/>
      <color indexed="8"/>
      <name val="Times New Roman"/>
      <family val="1"/>
      <charset val="204"/>
    </font>
    <font>
      <sz val="12"/>
      <color indexed="8"/>
      <name val="Times New Roman"/>
      <family val="1"/>
      <charset val="204"/>
    </font>
    <font>
      <sz val="11"/>
      <color indexed="8"/>
      <name val="Calibri"/>
      <family val="2"/>
      <charset val="204"/>
    </font>
    <font>
      <b/>
      <sz val="10"/>
      <name val="Arial"/>
      <family val="2"/>
      <charset val="204"/>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164" fontId="20" fillId="0" borderId="0" applyFont="0" applyFill="0" applyBorder="0" applyAlignment="0" applyProtection="0"/>
  </cellStyleXfs>
  <cellXfs count="27">
    <xf numFmtId="0" fontId="0" fillId="0" borderId="0" xfId="0"/>
    <xf numFmtId="0" fontId="19" fillId="0" borderId="10" xfId="0" applyFont="1" applyBorder="1" applyAlignment="1">
      <alignment horizontal="center" vertical="center" wrapText="1"/>
    </xf>
    <xf numFmtId="0" fontId="18" fillId="0" borderId="10" xfId="0" applyFont="1" applyBorder="1" applyAlignment="1">
      <alignment horizontal="center" vertical="top" wrapText="1"/>
    </xf>
    <xf numFmtId="0" fontId="18" fillId="0" borderId="10" xfId="0" applyFont="1" applyBorder="1" applyAlignment="1">
      <alignment horizontal="justify" vertical="top" wrapText="1"/>
    </xf>
    <xf numFmtId="0" fontId="19" fillId="0" borderId="10" xfId="0" applyFont="1" applyBorder="1" applyAlignment="1">
      <alignment horizontal="center" vertical="top" wrapText="1"/>
    </xf>
    <xf numFmtId="0" fontId="19" fillId="0" borderId="10" xfId="0" applyFont="1" applyBorder="1" applyAlignment="1">
      <alignment horizontal="justify" vertical="top" wrapText="1"/>
    </xf>
    <xf numFmtId="0" fontId="18" fillId="0" borderId="10" xfId="0" applyFont="1" applyBorder="1" applyAlignment="1">
      <alignment vertical="center" wrapText="1"/>
    </xf>
    <xf numFmtId="0" fontId="18" fillId="0" borderId="10" xfId="0" applyFont="1" applyBorder="1" applyAlignment="1">
      <alignment horizontal="justify" vertical="center" wrapText="1"/>
    </xf>
    <xf numFmtId="0" fontId="19" fillId="0" borderId="10" xfId="0" applyFont="1" applyBorder="1" applyAlignment="1">
      <alignment vertical="center" wrapText="1"/>
    </xf>
    <xf numFmtId="0" fontId="19" fillId="0" borderId="10" xfId="0" applyFont="1" applyBorder="1" applyAlignment="1">
      <alignment horizontal="justify" vertical="center" wrapText="1"/>
    </xf>
    <xf numFmtId="0" fontId="19" fillId="0" borderId="10" xfId="0" applyFont="1" applyBorder="1" applyAlignment="1">
      <alignment horizontal="left" vertical="top" wrapText="1"/>
    </xf>
    <xf numFmtId="0" fontId="19" fillId="0" borderId="10" xfId="0" applyFont="1" applyBorder="1" applyAlignment="1">
      <alignment horizontal="left" vertical="center" wrapText="1"/>
    </xf>
    <xf numFmtId="164" fontId="19" fillId="0" borderId="10" xfId="42" applyFont="1" applyBorder="1" applyAlignment="1">
      <alignment vertical="center" wrapText="1"/>
    </xf>
    <xf numFmtId="164" fontId="18" fillId="0" borderId="10" xfId="42" applyFont="1" applyBorder="1" applyAlignment="1">
      <alignment vertical="center" wrapText="1"/>
    </xf>
    <xf numFmtId="164" fontId="18" fillId="0" borderId="10" xfId="42" applyFont="1" applyBorder="1" applyAlignment="1">
      <alignment horizontal="center" vertical="top" wrapText="1"/>
    </xf>
    <xf numFmtId="164" fontId="19" fillId="0" borderId="10" xfId="42" applyFont="1" applyBorder="1" applyAlignment="1">
      <alignment horizontal="center" vertical="top" wrapText="1"/>
    </xf>
    <xf numFmtId="165" fontId="19" fillId="0" borderId="10" xfId="42" applyNumberFormat="1" applyFont="1" applyBorder="1" applyAlignment="1">
      <alignment vertical="center" wrapText="1"/>
    </xf>
    <xf numFmtId="165" fontId="18" fillId="0" borderId="10" xfId="42" applyNumberFormat="1" applyFont="1" applyBorder="1" applyAlignment="1">
      <alignment horizontal="center" vertical="top" wrapText="1"/>
    </xf>
    <xf numFmtId="165" fontId="19" fillId="0" borderId="10" xfId="42" applyNumberFormat="1" applyFont="1" applyBorder="1" applyAlignment="1">
      <alignment horizontal="center" vertical="top" wrapText="1"/>
    </xf>
    <xf numFmtId="165" fontId="18" fillId="0" borderId="10" xfId="42" applyNumberFormat="1" applyFont="1" applyBorder="1" applyAlignment="1">
      <alignment vertical="center" wrapText="1"/>
    </xf>
    <xf numFmtId="164" fontId="19" fillId="33" borderId="10" xfId="42" applyFont="1" applyFill="1" applyBorder="1" applyAlignment="1">
      <alignment vertical="center" wrapText="1"/>
    </xf>
    <xf numFmtId="164" fontId="19" fillId="0" borderId="10" xfId="42" applyNumberFormat="1" applyFont="1" applyBorder="1" applyAlignment="1">
      <alignment vertical="center" wrapText="1"/>
    </xf>
    <xf numFmtId="0" fontId="18" fillId="0" borderId="0" xfId="0" applyFont="1" applyAlignment="1">
      <alignment horizontal="center" vertical="top" wrapText="1"/>
    </xf>
    <xf numFmtId="0" fontId="19" fillId="0" borderId="0" xfId="0" applyFont="1" applyAlignment="1">
      <alignment horizontal="right" vertical="top" wrapText="1" indent="1"/>
    </xf>
    <xf numFmtId="0" fontId="18" fillId="0" borderId="10"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12" xfId="0" applyFont="1" applyBorder="1" applyAlignment="1">
      <alignment horizontal="center" vertical="center" wrapText="1"/>
    </xf>
  </cellXfs>
  <cellStyles count="43">
    <cellStyle name="20% — акцент1" xfId="19" builtinId="30" customBuiltin="1"/>
    <cellStyle name="20% — акцент2" xfId="23" builtinId="34" customBuiltin="1"/>
    <cellStyle name="20% — акцент3" xfId="27" builtinId="38" customBuiltin="1"/>
    <cellStyle name="20% — акцент4" xfId="31" builtinId="42" customBuiltin="1"/>
    <cellStyle name="20% — акцент5" xfId="35" builtinId="46" customBuiltin="1"/>
    <cellStyle name="20% — акцент6" xfId="39" builtinId="50" customBuiltin="1"/>
    <cellStyle name="40% — акцент1" xfId="20" builtinId="31" customBuiltin="1"/>
    <cellStyle name="40% — акцент2" xfId="24" builtinId="35" customBuiltin="1"/>
    <cellStyle name="40% — акцент3" xfId="28" builtinId="39" customBuiltin="1"/>
    <cellStyle name="40% — акцент4" xfId="32" builtinId="43" customBuiltin="1"/>
    <cellStyle name="40% — акцент5" xfId="36" builtinId="47" customBuiltin="1"/>
    <cellStyle name="40% — акцент6" xfId="40" builtinId="51" customBuiltin="1"/>
    <cellStyle name="60% — акцент1" xfId="21" builtinId="32" customBuiltin="1"/>
    <cellStyle name="60% — акцент2" xfId="25" builtinId="36" customBuiltin="1"/>
    <cellStyle name="60% — акцент3" xfId="29" builtinId="40" customBuiltin="1"/>
    <cellStyle name="60% — акцент4" xfId="33" builtinId="44" customBuiltin="1"/>
    <cellStyle name="60% — акцент5" xfId="37" builtinId="48" customBuiltin="1"/>
    <cellStyle name="60% — акцент6" xfId="41" builtinId="52" customBuiltin="1"/>
    <cellStyle name="Акцент1" xfId="18" builtinId="29" customBuiltin="1"/>
    <cellStyle name="Акцент2" xfId="22" builtinId="33" customBuiltin="1"/>
    <cellStyle name="Акцент3" xfId="26" builtinId="37" customBuiltin="1"/>
    <cellStyle name="Акцент4" xfId="30" builtinId="41" customBuiltin="1"/>
    <cellStyle name="Акцент5" xfId="34" builtinId="45" customBuiltin="1"/>
    <cellStyle name="Акцент6" xfId="38" builtinId="49" customBuiltin="1"/>
    <cellStyle name="Ввод " xfId="9" builtinId="20" customBuiltin="1"/>
    <cellStyle name="Вывод" xfId="10" builtinId="21" customBuiltin="1"/>
    <cellStyle name="Вычисление" xfId="11" builtinId="22" customBuiltin="1"/>
    <cellStyle name="Заголовок 1" xfId="2" builtinId="16" customBuiltin="1"/>
    <cellStyle name="Заголовок 2" xfId="3" builtinId="17" customBuiltin="1"/>
    <cellStyle name="Заголовок 3" xfId="4" builtinId="18" customBuiltin="1"/>
    <cellStyle name="Заголовок 4" xfId="5" builtinId="19" customBuiltin="1"/>
    <cellStyle name="Итог" xfId="17" builtinId="25" customBuiltin="1"/>
    <cellStyle name="Контрольная ячейка" xfId="13" builtinId="23" customBuiltin="1"/>
    <cellStyle name="Название" xfId="1" builtinId="15" customBuiltin="1"/>
    <cellStyle name="Нейтральный" xfId="8" builtinId="28" customBuiltin="1"/>
    <cellStyle name="Обычный" xfId="0" builtinId="0" customBuiltin="1"/>
    <cellStyle name="Плохой" xfId="7" builtinId="27" customBuiltin="1"/>
    <cellStyle name="Пояснение" xfId="16" builtinId="53" customBuiltin="1"/>
    <cellStyle name="Примечание" xfId="15" builtinId="10" customBuiltin="1"/>
    <cellStyle name="Связанная ячейка" xfId="12" builtinId="24" customBuiltin="1"/>
    <cellStyle name="Текст предупреждения" xfId="14" builtinId="11" customBuiltin="1"/>
    <cellStyle name="Финансовый" xfId="42" builtinId="3"/>
    <cellStyle name="Хороший"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8"/>
  <sheetViews>
    <sheetView tabSelected="1" view="pageBreakPreview" zoomScaleNormal="100" zoomScaleSheetLayoutView="100" workbookViewId="0">
      <selection activeCell="C11" sqref="C11"/>
    </sheetView>
  </sheetViews>
  <sheetFormatPr defaultRowHeight="15" customHeight="1" x14ac:dyDescent="0.25"/>
  <cols>
    <col min="1" max="1" width="6.140625" customWidth="1"/>
    <col min="2" max="2" width="47.140625" customWidth="1"/>
    <col min="3" max="5" width="17.85546875" customWidth="1"/>
  </cols>
  <sheetData>
    <row r="1" spans="1:5" ht="15.75" customHeight="1" x14ac:dyDescent="0.25">
      <c r="A1" s="22" t="s">
        <v>49</v>
      </c>
      <c r="B1" s="22"/>
      <c r="C1" s="22"/>
      <c r="D1" s="22"/>
      <c r="E1" s="22"/>
    </row>
    <row r="2" spans="1:5" ht="15.75" customHeight="1" x14ac:dyDescent="0.25">
      <c r="A2" s="22" t="s">
        <v>44</v>
      </c>
      <c r="B2" s="22"/>
      <c r="C2" s="22"/>
      <c r="D2" s="22"/>
      <c r="E2" s="22"/>
    </row>
    <row r="3" spans="1:5" ht="15.75" customHeight="1" x14ac:dyDescent="0.25">
      <c r="A3" s="22" t="s">
        <v>45</v>
      </c>
      <c r="B3" s="22"/>
      <c r="C3" s="22"/>
      <c r="D3" s="22"/>
      <c r="E3" s="22"/>
    </row>
    <row r="4" spans="1:5" ht="15.75" customHeight="1" x14ac:dyDescent="0.25">
      <c r="A4" s="22" t="s">
        <v>50</v>
      </c>
      <c r="B4" s="22"/>
      <c r="C4" s="22"/>
      <c r="D4" s="22"/>
      <c r="E4" s="22"/>
    </row>
    <row r="5" spans="1:5" ht="15.75" customHeight="1" x14ac:dyDescent="0.25">
      <c r="A5" s="23" t="s">
        <v>0</v>
      </c>
      <c r="B5" s="23"/>
      <c r="C5" s="23"/>
      <c r="D5" s="23"/>
      <c r="E5" s="23"/>
    </row>
    <row r="6" spans="1:5" ht="15.75" customHeight="1" x14ac:dyDescent="0.25">
      <c r="A6" s="24"/>
      <c r="B6" s="24" t="s">
        <v>1</v>
      </c>
      <c r="C6" s="25" t="s">
        <v>46</v>
      </c>
      <c r="D6" s="25" t="s">
        <v>47</v>
      </c>
      <c r="E6" s="25" t="s">
        <v>48</v>
      </c>
    </row>
    <row r="7" spans="1:5" ht="15.75" customHeight="1" x14ac:dyDescent="0.25">
      <c r="A7" s="24"/>
      <c r="B7" s="24"/>
      <c r="C7" s="26"/>
      <c r="D7" s="26"/>
      <c r="E7" s="26"/>
    </row>
    <row r="8" spans="1:5" ht="15.75" customHeight="1" x14ac:dyDescent="0.25">
      <c r="A8" s="1" t="s">
        <v>2</v>
      </c>
      <c r="B8" s="1" t="s">
        <v>3</v>
      </c>
      <c r="C8" s="1" t="s">
        <v>4</v>
      </c>
      <c r="D8" s="1">
        <v>4</v>
      </c>
      <c r="E8" s="1">
        <v>5</v>
      </c>
    </row>
    <row r="9" spans="1:5" ht="15.75" customHeight="1" x14ac:dyDescent="0.25">
      <c r="A9" s="2"/>
      <c r="B9" s="3" t="s">
        <v>5</v>
      </c>
      <c r="C9" s="14">
        <f>C11+C12+C24</f>
        <v>20629181.699999999</v>
      </c>
      <c r="D9" s="14">
        <f>D11+D12+D24</f>
        <v>13343136.789999999</v>
      </c>
      <c r="E9" s="17">
        <f>D9/C9*100</f>
        <v>64.680882567436015</v>
      </c>
    </row>
    <row r="10" spans="1:5" ht="15.75" x14ac:dyDescent="0.25">
      <c r="A10" s="4"/>
      <c r="B10" s="5" t="s">
        <v>6</v>
      </c>
      <c r="C10" s="15"/>
      <c r="D10" s="15"/>
      <c r="E10" s="18"/>
    </row>
    <row r="11" spans="1:5" ht="18" customHeight="1" x14ac:dyDescent="0.25">
      <c r="A11" s="10" t="s">
        <v>7</v>
      </c>
      <c r="B11" s="10" t="s">
        <v>43</v>
      </c>
      <c r="C11" s="15">
        <v>3746781.7</v>
      </c>
      <c r="D11" s="15">
        <v>0</v>
      </c>
      <c r="E11" s="18"/>
    </row>
    <row r="12" spans="1:5" ht="25.5" customHeight="1" x14ac:dyDescent="0.25">
      <c r="A12" s="11" t="s">
        <v>8</v>
      </c>
      <c r="B12" s="11" t="s">
        <v>35</v>
      </c>
      <c r="C12" s="12">
        <f>C14+C15+C16+C17+C18+C19+C20+C21+C22+C13</f>
        <v>5299200</v>
      </c>
      <c r="D12" s="12">
        <f>D13</f>
        <v>4451085.79</v>
      </c>
      <c r="E12" s="16">
        <f>D12/C12*100</f>
        <v>83.995429310084546</v>
      </c>
    </row>
    <row r="13" spans="1:5" ht="111" customHeight="1" x14ac:dyDescent="0.25">
      <c r="A13" s="11"/>
      <c r="B13" s="9" t="s">
        <v>36</v>
      </c>
      <c r="C13" s="12">
        <f>5286000+13200</f>
        <v>5299200</v>
      </c>
      <c r="D13" s="12">
        <v>4451085.79</v>
      </c>
      <c r="E13" s="16">
        <f>D13/C13*100</f>
        <v>83.995429310084546</v>
      </c>
    </row>
    <row r="14" spans="1:5" ht="63" x14ac:dyDescent="0.25">
      <c r="A14" s="11"/>
      <c r="B14" s="9" t="s">
        <v>37</v>
      </c>
      <c r="C14" s="12"/>
      <c r="D14" s="12"/>
      <c r="E14" s="12"/>
    </row>
    <row r="15" spans="1:5" ht="52.5" customHeight="1" x14ac:dyDescent="0.25">
      <c r="A15" s="11"/>
      <c r="B15" s="9" t="s">
        <v>14</v>
      </c>
      <c r="C15" s="12"/>
      <c r="D15" s="20"/>
      <c r="E15" s="12"/>
    </row>
    <row r="16" spans="1:5" ht="126" x14ac:dyDescent="0.25">
      <c r="A16" s="11"/>
      <c r="B16" s="9" t="s">
        <v>38</v>
      </c>
      <c r="C16" s="12"/>
      <c r="D16" s="12"/>
      <c r="E16" s="12"/>
    </row>
    <row r="17" spans="1:5" ht="173.25" x14ac:dyDescent="0.25">
      <c r="A17" s="11"/>
      <c r="B17" s="9" t="s">
        <v>39</v>
      </c>
      <c r="C17" s="12"/>
      <c r="D17" s="12"/>
      <c r="E17" s="12"/>
    </row>
    <row r="18" spans="1:5" ht="184.5" customHeight="1" x14ac:dyDescent="0.25">
      <c r="A18" s="11"/>
      <c r="B18" s="9" t="s">
        <v>40</v>
      </c>
      <c r="C18" s="12"/>
      <c r="D18" s="12"/>
      <c r="E18" s="12"/>
    </row>
    <row r="19" spans="1:5" ht="78.75" x14ac:dyDescent="0.25">
      <c r="A19" s="11"/>
      <c r="B19" s="9" t="s">
        <v>41</v>
      </c>
      <c r="C19" s="12"/>
      <c r="D19" s="12"/>
      <c r="E19" s="12"/>
    </row>
    <row r="20" spans="1:5" ht="63" x14ac:dyDescent="0.25">
      <c r="A20" s="11"/>
      <c r="B20" s="9" t="s">
        <v>42</v>
      </c>
      <c r="C20" s="12"/>
      <c r="D20" s="12"/>
      <c r="E20" s="12"/>
    </row>
    <row r="21" spans="1:5" ht="98.25" customHeight="1" x14ac:dyDescent="0.25">
      <c r="A21" s="11"/>
      <c r="B21" s="9" t="s">
        <v>15</v>
      </c>
      <c r="C21" s="12"/>
      <c r="D21" s="12"/>
      <c r="E21" s="12"/>
    </row>
    <row r="22" spans="1:5" ht="68.25" customHeight="1" x14ac:dyDescent="0.25">
      <c r="A22" s="11"/>
      <c r="B22" s="9" t="s">
        <v>16</v>
      </c>
      <c r="C22" s="12"/>
      <c r="D22" s="12"/>
      <c r="E22" s="12"/>
    </row>
    <row r="23" spans="1:5" ht="29.25" customHeight="1" x14ac:dyDescent="0.25">
      <c r="A23" s="11" t="s">
        <v>9</v>
      </c>
      <c r="B23" s="7" t="s">
        <v>17</v>
      </c>
      <c r="C23" s="12">
        <f>C24+C28+C29</f>
        <v>11583200</v>
      </c>
      <c r="D23" s="12">
        <f>D24+D28+D29</f>
        <v>8892051</v>
      </c>
      <c r="E23" s="12">
        <f>D23/C23*100</f>
        <v>76.766791560190612</v>
      </c>
    </row>
    <row r="24" spans="1:5" ht="141.75" x14ac:dyDescent="0.25">
      <c r="A24" s="11" t="s">
        <v>18</v>
      </c>
      <c r="B24" s="9" t="s">
        <v>19</v>
      </c>
      <c r="C24" s="12">
        <f>C25+C26+C27</f>
        <v>11583200</v>
      </c>
      <c r="D24" s="12">
        <f>D25+D26+D27</f>
        <v>8892051</v>
      </c>
      <c r="E24" s="12">
        <f>D24/C24*100</f>
        <v>76.766791560190612</v>
      </c>
    </row>
    <row r="25" spans="1:5" ht="59.25" customHeight="1" x14ac:dyDescent="0.25">
      <c r="A25" s="11" t="s">
        <v>20</v>
      </c>
      <c r="B25" s="9" t="s">
        <v>21</v>
      </c>
      <c r="C25" s="12">
        <v>5000000</v>
      </c>
      <c r="D25" s="12">
        <v>2308900</v>
      </c>
      <c r="E25" s="12">
        <f t="shared" ref="E25:E27" si="0">D25/C25*100</f>
        <v>46.178000000000004</v>
      </c>
    </row>
    <row r="26" spans="1:5" ht="71.25" customHeight="1" x14ac:dyDescent="0.25">
      <c r="A26" s="11" t="s">
        <v>22</v>
      </c>
      <c r="B26" s="9" t="s">
        <v>23</v>
      </c>
      <c r="C26" s="12"/>
      <c r="D26" s="12"/>
      <c r="E26" s="12"/>
    </row>
    <row r="27" spans="1:5" ht="93" customHeight="1" x14ac:dyDescent="0.25">
      <c r="A27" s="11" t="s">
        <v>52</v>
      </c>
      <c r="B27" s="9" t="s">
        <v>53</v>
      </c>
      <c r="C27" s="12">
        <v>6583200</v>
      </c>
      <c r="D27" s="12">
        <v>6583151</v>
      </c>
      <c r="E27" s="12">
        <f t="shared" si="0"/>
        <v>99.999255681127721</v>
      </c>
    </row>
    <row r="28" spans="1:5" ht="94.5" x14ac:dyDescent="0.25">
      <c r="A28" s="11" t="s">
        <v>24</v>
      </c>
      <c r="B28" s="9" t="s">
        <v>25</v>
      </c>
      <c r="C28" s="12"/>
      <c r="D28" s="12"/>
      <c r="E28" s="12"/>
    </row>
    <row r="29" spans="1:5" ht="51.75" customHeight="1" x14ac:dyDescent="0.25">
      <c r="A29" s="11" t="s">
        <v>26</v>
      </c>
      <c r="B29" s="9" t="s">
        <v>27</v>
      </c>
      <c r="C29" s="12"/>
      <c r="D29" s="12"/>
      <c r="E29" s="12"/>
    </row>
    <row r="30" spans="1:5" ht="21" customHeight="1" x14ac:dyDescent="0.25">
      <c r="A30" s="11"/>
      <c r="B30" s="6" t="s">
        <v>28</v>
      </c>
      <c r="C30" s="13">
        <f>C32+C33+C34+C35+C36+C38+C37</f>
        <v>20629181.699999999</v>
      </c>
      <c r="D30" s="13">
        <f>D32+D33+D34+D35+D36+D38+D37</f>
        <v>12072289.01</v>
      </c>
      <c r="E30" s="19">
        <f>D30/C30*100</f>
        <v>58.520445384413868</v>
      </c>
    </row>
    <row r="31" spans="1:5" ht="24.75" customHeight="1" x14ac:dyDescent="0.25">
      <c r="A31" s="11"/>
      <c r="B31" s="8" t="s">
        <v>13</v>
      </c>
      <c r="C31" s="12"/>
      <c r="D31" s="12"/>
      <c r="E31" s="16"/>
    </row>
    <row r="32" spans="1:5" ht="78.75" x14ac:dyDescent="0.25">
      <c r="A32" s="10" t="s">
        <v>7</v>
      </c>
      <c r="B32" s="9" t="s">
        <v>29</v>
      </c>
      <c r="C32" s="12"/>
      <c r="D32" s="12"/>
      <c r="E32" s="16"/>
    </row>
    <row r="33" spans="1:5" ht="47.25" x14ac:dyDescent="0.25">
      <c r="A33" s="10" t="s">
        <v>8</v>
      </c>
      <c r="B33" s="9" t="s">
        <v>30</v>
      </c>
      <c r="C33" s="12">
        <v>765000</v>
      </c>
      <c r="D33" s="12"/>
      <c r="E33" s="16">
        <f t="shared" ref="E33:E35" si="1">D33/C33*100</f>
        <v>0</v>
      </c>
    </row>
    <row r="34" spans="1:5" ht="47.25" x14ac:dyDescent="0.25">
      <c r="A34" s="10" t="s">
        <v>9</v>
      </c>
      <c r="B34" s="9" t="s">
        <v>31</v>
      </c>
      <c r="C34" s="20">
        <v>5953081.7000000002</v>
      </c>
      <c r="D34" s="20">
        <v>1975013.54</v>
      </c>
      <c r="E34" s="16">
        <f t="shared" si="1"/>
        <v>33.176321769613878</v>
      </c>
    </row>
    <row r="35" spans="1:5" ht="52.5" customHeight="1" x14ac:dyDescent="0.25">
      <c r="A35" s="10" t="s">
        <v>10</v>
      </c>
      <c r="B35" s="9" t="s">
        <v>32</v>
      </c>
      <c r="C35" s="20">
        <f>7047872+28</f>
        <v>7047900</v>
      </c>
      <c r="D35" s="20">
        <v>3254660</v>
      </c>
      <c r="E35" s="16">
        <f t="shared" si="1"/>
        <v>46.179145561089122</v>
      </c>
    </row>
    <row r="36" spans="1:5" ht="51" customHeight="1" x14ac:dyDescent="0.25">
      <c r="A36" s="10" t="s">
        <v>11</v>
      </c>
      <c r="B36" s="9" t="s">
        <v>33</v>
      </c>
      <c r="C36" s="12">
        <v>260000</v>
      </c>
      <c r="D36" s="12">
        <v>259464.47</v>
      </c>
      <c r="E36" s="16">
        <f>D36/C36*100</f>
        <v>99.794026923076927</v>
      </c>
    </row>
    <row r="37" spans="1:5" ht="45" customHeight="1" x14ac:dyDescent="0.25">
      <c r="A37" s="10" t="s">
        <v>12</v>
      </c>
      <c r="B37" s="9" t="s">
        <v>34</v>
      </c>
      <c r="C37" s="12">
        <v>20000</v>
      </c>
      <c r="D37" s="12"/>
      <c r="E37" s="16">
        <f t="shared" ref="E37:E38" si="2">D37/C37*100</f>
        <v>0</v>
      </c>
    </row>
    <row r="38" spans="1:5" ht="151.5" customHeight="1" x14ac:dyDescent="0.25">
      <c r="A38" s="10" t="s">
        <v>51</v>
      </c>
      <c r="B38" s="9" t="s">
        <v>54</v>
      </c>
      <c r="C38" s="12">
        <v>6583200</v>
      </c>
      <c r="D38" s="12">
        <v>6583151</v>
      </c>
      <c r="E38" s="21">
        <f t="shared" si="2"/>
        <v>99.999255681127721</v>
      </c>
    </row>
  </sheetData>
  <mergeCells count="10">
    <mergeCell ref="A6:A7"/>
    <mergeCell ref="B6:B7"/>
    <mergeCell ref="C6:C7"/>
    <mergeCell ref="D6:D7"/>
    <mergeCell ref="E6:E7"/>
    <mergeCell ref="A3:E3"/>
    <mergeCell ref="A2:E2"/>
    <mergeCell ref="A1:E1"/>
    <mergeCell ref="A4:E4"/>
    <mergeCell ref="A5:E5"/>
  </mergeCells>
  <pageMargins left="0.78740157480314965" right="0.19685039370078741" top="0.39370078740157483" bottom="0.39370078740157483" header="0" footer="0.51181102362204722"/>
  <pageSetup paperSize="9" scale="8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4</vt:i4>
      </vt:variant>
    </vt:vector>
  </HeadingPairs>
  <TitlesOfParts>
    <vt:vector size="5" baseType="lpstr">
      <vt:lpstr>Report</vt:lpstr>
      <vt:lpstr>__bookmark_1</vt:lpstr>
      <vt:lpstr>__bookmark_2</vt:lpstr>
      <vt:lpstr>Report!Заголовки_для_печати</vt:lpstr>
      <vt:lpstr>Report!Область_печати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Ирина Стекленева</dc:creator>
  <cp:lastModifiedBy>Баранчикова Милда Байрамовна</cp:lastModifiedBy>
  <cp:lastPrinted>2023-10-18T22:56:05Z</cp:lastPrinted>
  <dcterms:created xsi:type="dcterms:W3CDTF">2022-11-12T04:03:00Z</dcterms:created>
  <dcterms:modified xsi:type="dcterms:W3CDTF">2023-10-23T00:07:29Z</dcterms:modified>
</cp:coreProperties>
</file>