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12255" yWindow="615" windowWidth="15465" windowHeight="12000" tabRatio="653"/>
  </bookViews>
  <sheets>
    <sheet name="Обл." sheetId="35" r:id="rId1"/>
  </sheets>
  <definedNames>
    <definedName name="_xlnm.Print_Titles" localSheetId="0">Обл.!$6:$8</definedName>
    <definedName name="_xlnm.Print_Area" localSheetId="0">Обл.!$A$1:$I$133</definedName>
  </definedNames>
  <calcPr calcId="152511"/>
</workbook>
</file>

<file path=xl/calcChain.xml><?xml version="1.0" encoding="utf-8"?>
<calcChain xmlns="http://schemas.openxmlformats.org/spreadsheetml/2006/main">
  <c r="G124" i="35" l="1"/>
  <c r="I27" i="35" l="1"/>
  <c r="I124" i="35" l="1"/>
  <c r="E132" i="35" l="1"/>
  <c r="E131" i="35"/>
  <c r="E130" i="35"/>
  <c r="E129" i="35"/>
  <c r="E128" i="35"/>
  <c r="E127" i="35"/>
  <c r="E126" i="35"/>
  <c r="H124" i="35"/>
  <c r="E123" i="35"/>
  <c r="E122" i="35"/>
  <c r="E121" i="35"/>
  <c r="E120" i="35"/>
  <c r="E119" i="35"/>
  <c r="E118" i="35"/>
  <c r="E117" i="35"/>
  <c r="I115" i="35"/>
  <c r="H115" i="35"/>
  <c r="G115" i="35"/>
  <c r="F115" i="35"/>
  <c r="E114" i="35"/>
  <c r="E113" i="35"/>
  <c r="E112" i="35"/>
  <c r="E111" i="35"/>
  <c r="E110" i="35"/>
  <c r="I108" i="35"/>
  <c r="H108" i="35"/>
  <c r="G108" i="35"/>
  <c r="F108" i="35"/>
  <c r="E107" i="35"/>
  <c r="E106" i="35"/>
  <c r="E105" i="35"/>
  <c r="E104" i="35"/>
  <c r="I102" i="35"/>
  <c r="H102" i="35"/>
  <c r="G102" i="35"/>
  <c r="F102" i="35"/>
  <c r="E101" i="35"/>
  <c r="E100" i="35"/>
  <c r="E99" i="35"/>
  <c r="E98" i="35"/>
  <c r="I96" i="35"/>
  <c r="H96" i="35"/>
  <c r="G96" i="35"/>
  <c r="F96" i="35"/>
  <c r="E95" i="35"/>
  <c r="E94" i="35"/>
  <c r="E93" i="35"/>
  <c r="E92" i="35"/>
  <c r="I90" i="35"/>
  <c r="H90" i="35"/>
  <c r="G90" i="35"/>
  <c r="F90" i="35"/>
  <c r="E89" i="35"/>
  <c r="E88" i="35"/>
  <c r="E87" i="35"/>
  <c r="I85" i="35"/>
  <c r="H85" i="35"/>
  <c r="G85" i="35"/>
  <c r="F85" i="35"/>
  <c r="E84" i="35"/>
  <c r="E83" i="35"/>
  <c r="E82" i="35"/>
  <c r="E81" i="35"/>
  <c r="I79" i="35"/>
  <c r="H79" i="35"/>
  <c r="G79" i="35"/>
  <c r="F79" i="35"/>
  <c r="E78" i="35"/>
  <c r="E77" i="35"/>
  <c r="E76" i="35"/>
  <c r="E75" i="35"/>
  <c r="I73" i="35"/>
  <c r="H73" i="35"/>
  <c r="G73" i="35"/>
  <c r="F73" i="35"/>
  <c r="E72" i="35"/>
  <c r="E71" i="35"/>
  <c r="E70" i="35"/>
  <c r="E69" i="35"/>
  <c r="I67" i="35"/>
  <c r="H67" i="35"/>
  <c r="G67" i="35"/>
  <c r="F67" i="35"/>
  <c r="E66" i="35"/>
  <c r="E65" i="35"/>
  <c r="E64" i="35"/>
  <c r="E63" i="35"/>
  <c r="E62" i="35"/>
  <c r="I60" i="35"/>
  <c r="H60" i="35"/>
  <c r="G60" i="35"/>
  <c r="F60" i="35"/>
  <c r="E59" i="35"/>
  <c r="E58" i="35"/>
  <c r="E57" i="35"/>
  <c r="E56" i="35"/>
  <c r="I54" i="35"/>
  <c r="H54" i="35"/>
  <c r="G54" i="35"/>
  <c r="F54" i="35"/>
  <c r="E53" i="35"/>
  <c r="E52" i="35"/>
  <c r="E51" i="35"/>
  <c r="E50" i="35"/>
  <c r="E49" i="35"/>
  <c r="E48" i="35"/>
  <c r="I46" i="35"/>
  <c r="H46" i="35"/>
  <c r="G46" i="35"/>
  <c r="F46" i="35"/>
  <c r="E44" i="35"/>
  <c r="E43" i="35"/>
  <c r="E42" i="35"/>
  <c r="E41" i="35"/>
  <c r="E40" i="35"/>
  <c r="E39" i="35"/>
  <c r="E38" i="35"/>
  <c r="E37" i="35"/>
  <c r="E36" i="35"/>
  <c r="E35" i="35"/>
  <c r="E34" i="35"/>
  <c r="E33" i="35"/>
  <c r="E32" i="35"/>
  <c r="E31" i="35"/>
  <c r="E30" i="35"/>
  <c r="E29" i="35"/>
  <c r="H27" i="35"/>
  <c r="G27" i="35"/>
  <c r="F27" i="35"/>
  <c r="E26" i="35"/>
  <c r="E25" i="35"/>
  <c r="E24" i="35"/>
  <c r="E23" i="35"/>
  <c r="E22" i="35"/>
  <c r="E21" i="35"/>
  <c r="E20" i="35"/>
  <c r="E19" i="35"/>
  <c r="E18" i="35"/>
  <c r="E17" i="35"/>
  <c r="E16" i="35"/>
  <c r="E15" i="35"/>
  <c r="E14" i="35"/>
  <c r="E13" i="35"/>
  <c r="E12" i="35"/>
  <c r="I10" i="35"/>
  <c r="H10" i="35"/>
  <c r="G10" i="35"/>
  <c r="F10" i="35"/>
  <c r="F9" i="35" s="1"/>
  <c r="H9" i="35" l="1"/>
  <c r="G9" i="35"/>
  <c r="G133" i="35" s="1"/>
  <c r="E79" i="35"/>
  <c r="E115" i="35"/>
  <c r="E27" i="35"/>
  <c r="H133" i="35"/>
  <c r="E85" i="35"/>
  <c r="E67" i="35"/>
  <c r="E60" i="35"/>
  <c r="E46" i="35"/>
  <c r="E54" i="35"/>
  <c r="E108" i="35"/>
  <c r="E73" i="35"/>
  <c r="E90" i="35"/>
  <c r="E96" i="35"/>
  <c r="E124" i="35"/>
  <c r="E102" i="35"/>
  <c r="I9" i="35"/>
  <c r="I133" i="35" s="1"/>
  <c r="F133" i="35"/>
  <c r="E10" i="35"/>
  <c r="E9" i="35" l="1"/>
  <c r="E133" i="35" s="1"/>
</calcChain>
</file>

<file path=xl/sharedStrings.xml><?xml version="1.0" encoding="utf-8"?>
<sst xmlns="http://schemas.openxmlformats.org/spreadsheetml/2006/main" count="297" uniqueCount="160">
  <si>
    <t>№ п/п</t>
  </si>
  <si>
    <t>Наименование работ</t>
  </si>
  <si>
    <t>Ед. изм.</t>
  </si>
  <si>
    <t>Всего</t>
  </si>
  <si>
    <t>обл. бюджет (ОЭЗ)</t>
  </si>
  <si>
    <t>Местный бюджет</t>
  </si>
  <si>
    <t>1.</t>
  </si>
  <si>
    <t>Ремонт и подготовка жилфонда</t>
  </si>
  <si>
    <t>в том числе:</t>
  </si>
  <si>
    <t>м2</t>
  </si>
  <si>
    <t>п.м.</t>
  </si>
  <si>
    <t>ед.узл.упр.</t>
  </si>
  <si>
    <t>прочие работы</t>
  </si>
  <si>
    <t>тыс. руб.</t>
  </si>
  <si>
    <t>2.</t>
  </si>
  <si>
    <t>км</t>
  </si>
  <si>
    <t>3.</t>
  </si>
  <si>
    <t>4.</t>
  </si>
  <si>
    <t>Подготовка сетей канализации</t>
  </si>
  <si>
    <t>5.</t>
  </si>
  <si>
    <t>Подготовка линий электропередач наружного освещения</t>
  </si>
  <si>
    <t>6.</t>
  </si>
  <si>
    <t>Подготовка спец. уборочной техники</t>
  </si>
  <si>
    <t>ед.</t>
  </si>
  <si>
    <t>8.</t>
  </si>
  <si>
    <t xml:space="preserve">Заготовка песка, </t>
  </si>
  <si>
    <t>м3</t>
  </si>
  <si>
    <t>соли</t>
  </si>
  <si>
    <t>9.</t>
  </si>
  <si>
    <t>10.</t>
  </si>
  <si>
    <t>Трансформаторные подстанции</t>
  </si>
  <si>
    <t>11.</t>
  </si>
  <si>
    <t>Подготовка котельных</t>
  </si>
  <si>
    <t>Подготовка ЦТП</t>
  </si>
  <si>
    <t>Подготовка тепловых сетей</t>
  </si>
  <si>
    <t>м</t>
  </si>
  <si>
    <t>2.1.</t>
  </si>
  <si>
    <t>2.2.</t>
  </si>
  <si>
    <t>2.3.</t>
  </si>
  <si>
    <t>1.1.</t>
  </si>
  <si>
    <t>1.2.</t>
  </si>
  <si>
    <t>1.3.</t>
  </si>
  <si>
    <t>1.4.</t>
  </si>
  <si>
    <t>Кол-во, в натуральных показателях</t>
  </si>
  <si>
    <t>План работ, тыс. руб.</t>
  </si>
  <si>
    <t>в том числе по источникам финансирования</t>
  </si>
  <si>
    <t>капитальный ремонт котлоагрегатов</t>
  </si>
  <si>
    <t>текущий ремонт котлоагрегатов</t>
  </si>
  <si>
    <t xml:space="preserve">замена ветхих тепловых сетей </t>
  </si>
  <si>
    <t xml:space="preserve">капремонт тепловых сетей </t>
  </si>
  <si>
    <t>строительство теплосетей</t>
  </si>
  <si>
    <t>Капитальный ремонт жилфонда</t>
  </si>
  <si>
    <t>горячее водоснабжение</t>
  </si>
  <si>
    <t>холодное водоснабжение</t>
  </si>
  <si>
    <t>канализация</t>
  </si>
  <si>
    <t>разные работы</t>
  </si>
  <si>
    <t>фундаменты и подвальные помещения</t>
  </si>
  <si>
    <t>стены</t>
  </si>
  <si>
    <t>фасады зданий</t>
  </si>
  <si>
    <t>крыши  и кровли</t>
  </si>
  <si>
    <t>проемы</t>
  </si>
  <si>
    <t>перекрытия и полы</t>
  </si>
  <si>
    <t>перегородки</t>
  </si>
  <si>
    <t>лестницы</t>
  </si>
  <si>
    <t>центральное отопление</t>
  </si>
  <si>
    <t>электроосвещение и силовые проводки</t>
  </si>
  <si>
    <t>Текущий ремонт жилфонда</t>
  </si>
  <si>
    <t>Испытание систем теплопотребления на плотность и прочность</t>
  </si>
  <si>
    <t>Промывка систем теплопотребления</t>
  </si>
  <si>
    <t>1.5.</t>
  </si>
  <si>
    <t>2.4.</t>
  </si>
  <si>
    <t>испытание тепловых сетей на плотность и прочность</t>
  </si>
  <si>
    <t>промывка тепловых сетей</t>
  </si>
  <si>
    <t>2.5.</t>
  </si>
  <si>
    <t>2.6.</t>
  </si>
  <si>
    <t>хлорирование водопровода</t>
  </si>
  <si>
    <t>строительство сетей</t>
  </si>
  <si>
    <t xml:space="preserve">замена ветхих  сетей </t>
  </si>
  <si>
    <t xml:space="preserve">капремонт  сетей </t>
  </si>
  <si>
    <t>3.1.</t>
  </si>
  <si>
    <t>3.2.</t>
  </si>
  <si>
    <t>3.3.</t>
  </si>
  <si>
    <t>3.4.</t>
  </si>
  <si>
    <t>4.1.</t>
  </si>
  <si>
    <t>4.2.</t>
  </si>
  <si>
    <t>4.3.</t>
  </si>
  <si>
    <t>5.1.</t>
  </si>
  <si>
    <t>5.2.</t>
  </si>
  <si>
    <t>5.3.</t>
  </si>
  <si>
    <t>5.4.</t>
  </si>
  <si>
    <t>Подготовка линий электропередач</t>
  </si>
  <si>
    <t>6.1.</t>
  </si>
  <si>
    <t>6.2.</t>
  </si>
  <si>
    <t>6.3.</t>
  </si>
  <si>
    <t>6.4.</t>
  </si>
  <si>
    <t xml:space="preserve">Итого </t>
  </si>
  <si>
    <t>Финансовые средства для формирования  аварийного запаса материально-технических ресурсов</t>
  </si>
  <si>
    <t>Подготовка ДЭС</t>
  </si>
  <si>
    <t>федеральный бюджет</t>
  </si>
  <si>
    <t>лифты</t>
  </si>
  <si>
    <t>тн</t>
  </si>
  <si>
    <t>12.</t>
  </si>
  <si>
    <t>собственные доходы предприятия</t>
  </si>
  <si>
    <t>Тепловые насосные станции</t>
  </si>
  <si>
    <t xml:space="preserve">капитальный ремонт </t>
  </si>
  <si>
    <t xml:space="preserve">текущий ремонт </t>
  </si>
  <si>
    <t>Водозаборы</t>
  </si>
  <si>
    <t>Насосные станции водопровода</t>
  </si>
  <si>
    <t>Очистные сооружения водопровода</t>
  </si>
  <si>
    <t>7.</t>
  </si>
  <si>
    <t>Канализационные насосные станции</t>
  </si>
  <si>
    <t>Очистные сооружения канализации</t>
  </si>
  <si>
    <t>Подготовка гидротехнических сооружений</t>
  </si>
  <si>
    <t xml:space="preserve">13. </t>
  </si>
  <si>
    <t>14.</t>
  </si>
  <si>
    <t>15.</t>
  </si>
  <si>
    <t>16.</t>
  </si>
  <si>
    <t>17.</t>
  </si>
  <si>
    <t>18.</t>
  </si>
  <si>
    <t>19.</t>
  </si>
  <si>
    <t>20.</t>
  </si>
  <si>
    <t>Подготовка водопроводных сетей</t>
  </si>
  <si>
    <t>4.4.</t>
  </si>
  <si>
    <t>4.5.</t>
  </si>
  <si>
    <t>7.1.</t>
  </si>
  <si>
    <t>7.2.</t>
  </si>
  <si>
    <t>7.3.</t>
  </si>
  <si>
    <t>7.4.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</si>
  <si>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</si>
  <si>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</si>
  <si>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</si>
  <si>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</si>
  <si>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</si>
  <si>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</si>
  <si>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</si>
  <si>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</si>
  <si>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</si>
  <si>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</si>
  <si>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</si>
  <si>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</si>
  <si>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</si>
  <si>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</si>
  <si>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</si>
  <si>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12.1.</t>
  </si>
  <si>
    <t>12.2.</t>
  </si>
  <si>
    <t>12.3.</t>
  </si>
  <si>
    <t>12.4.</t>
  </si>
  <si>
    <t>14.1.</t>
  </si>
  <si>
    <t>14.2.</t>
  </si>
  <si>
    <t>14.3.</t>
  </si>
  <si>
    <t>14.4.</t>
  </si>
  <si>
    <t>17.1.</t>
  </si>
  <si>
    <t>17.2.</t>
  </si>
  <si>
    <t>17.3.</t>
  </si>
  <si>
    <t>17.4.</t>
  </si>
  <si>
    <t>строительство</t>
  </si>
  <si>
    <t>установка нового оборудования</t>
  </si>
  <si>
    <t>установка новой дымовой трубы</t>
  </si>
  <si>
    <t>План подготовки объектов жилищно-коммунального хозяйства топливно-энергетического комплекса и социальной сферы  Хасынского муниципального округа Магаданской области к работе в осенне-зимних условиях 2023-2024 годов</t>
  </si>
  <si>
    <t>Приложение № 1
УТВЕРЖДЕН
распоряжением Администрации
Хасынского муниципального 
округа Магаданской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</si>
</sst>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10" x14ac:knownFonts="1"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1BFD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10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right"/>
    </xf>
    <xf numFmtId="4" fontId="4" fillId="4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center" vertical="center" wrapText="1"/>
    </xf>
    <xf numFmtId="4" fontId="2" fillId="4" borderId="0" xfId="0" applyNumberFormat="1" applyFont="1" applyFill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indent="6"/>
    </xf>
    <xf numFmtId="0" fontId="4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165" fontId="4" fillId="3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/>
    <xf numFmtId="0" fontId="2" fillId="4" borderId="5" xfId="0" applyFont="1" applyFill="1" applyBorder="1"/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right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/>
    </xf>
    <xf numFmtId="4" fontId="2" fillId="4" borderId="5" xfId="0" applyNumberFormat="1" applyFont="1" applyFill="1" applyBorder="1" applyAlignment="1">
      <alignment horizontal="right"/>
    </xf>
    <xf numFmtId="4" fontId="2" fillId="4" borderId="4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wrapText="1"/>
    </xf>
    <xf numFmtId="0" fontId="3" fillId="0" borderId="9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right"/>
    </xf>
    <xf numFmtId="4" fontId="4" fillId="3" borderId="6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4" fontId="4" fillId="0" borderId="11" xfId="0" applyNumberFormat="1" applyFont="1" applyFill="1" applyBorder="1" applyAlignment="1">
      <alignment horizontal="right"/>
    </xf>
    <xf numFmtId="4" fontId="4" fillId="0" borderId="12" xfId="0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4" fontId="2" fillId="0" borderId="14" xfId="0" applyNumberFormat="1" applyFont="1" applyFill="1" applyBorder="1" applyAlignment="1">
      <alignment horizontal="right" wrapText="1"/>
    </xf>
    <xf numFmtId="4" fontId="4" fillId="3" borderId="2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4" fontId="4" fillId="3" borderId="3" xfId="0" applyNumberFormat="1" applyFont="1" applyFill="1" applyBorder="1" applyAlignment="1">
      <alignment horizontal="right"/>
    </xf>
    <xf numFmtId="4" fontId="4" fillId="3" borderId="9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 wrapText="1"/>
    </xf>
    <xf numFmtId="4" fontId="2" fillId="0" borderId="16" xfId="0" applyNumberFormat="1" applyFont="1" applyFill="1" applyBorder="1" applyAlignment="1">
      <alignment horizontal="right" wrapText="1"/>
    </xf>
    <xf numFmtId="4" fontId="2" fillId="0" borderId="17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right"/>
    </xf>
    <xf numFmtId="4" fontId="2" fillId="0" borderId="10" xfId="0" applyNumberFormat="1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wrapText="1"/>
    </xf>
    <xf numFmtId="166" fontId="2" fillId="0" borderId="1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right" wrapText="1"/>
    </xf>
    <xf numFmtId="4" fontId="2" fillId="0" borderId="11" xfId="0" applyNumberFormat="1" applyFont="1" applyFill="1" applyBorder="1" applyAlignment="1">
      <alignment horizontal="right" wrapText="1"/>
    </xf>
    <xf numFmtId="4" fontId="2" fillId="0" borderId="12" xfId="0" applyNumberFormat="1" applyFont="1" applyFill="1" applyBorder="1" applyAlignment="1">
      <alignment horizontal="right" wrapText="1"/>
    </xf>
    <xf numFmtId="16" fontId="2" fillId="0" borderId="2" xfId="0" applyNumberFormat="1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E1BFD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0"/>
  <sheetViews>
    <sheetView tabSelected="1" view="pageBreakPreview" zoomScale="86" zoomScaleNormal="75" zoomScaleSheetLayoutView="86" workbookViewId="0">
      <pane xSplit="2" ySplit="8" topLeftCell="C124" activePane="bottomRight" state="frozen"/>
      <selection pane="topRight" activeCell="C1" sqref="C1"/>
      <selection pane="bottomLeft" activeCell="A7" sqref="A7"/>
      <selection pane="bottomRight" sqref="A1:I133"/>
    </sheetView>
  </sheetViews>
  <sheetFormatPr defaultRowHeight="12.75" x14ac:dyDescent="0.2"/>
  <cols>
    <col min="1" max="1" width="5.42578125" style="1" customWidth="1"/>
    <col min="2" max="2" width="39.28515625" style="1" customWidth="1"/>
    <col min="3" max="3" width="5.28515625" style="1" customWidth="1"/>
    <col min="4" max="4" width="11" style="1" customWidth="1"/>
    <col min="5" max="5" width="12.5703125" style="1" customWidth="1"/>
    <col min="6" max="6" width="11.85546875" style="1" customWidth="1"/>
    <col min="7" max="7" width="12.85546875" style="1" bestFit="1" customWidth="1"/>
    <col min="8" max="8" width="12.85546875" style="1" customWidth="1"/>
    <col min="9" max="9" width="12.140625" style="1" customWidth="1"/>
    <col min="10" max="10" width="11.140625" style="1" customWidth="1"/>
    <col min="11" max="11" width="11.42578125" style="1" customWidth="1"/>
    <col min="12" max="12" width="11.140625" style="1" customWidth="1"/>
    <col min="13" max="13" width="11.28515625" style="1" customWidth="1"/>
    <col min="14" max="14" width="10.42578125" style="1" customWidth="1"/>
    <col min="15" max="15" width="11.28515625" style="1" customWidth="1"/>
    <col min="16" max="16" width="9.5703125" style="2" customWidth="1"/>
    <col min="17" max="17" width="10.28515625" style="1" bestFit="1" customWidth="1"/>
    <col min="18" max="19" width="9.140625" style="1"/>
    <col min="20" max="20" width="10.28515625" style="1" bestFit="1" customWidth="1"/>
    <col min="21" max="16384" width="9.140625" style="1"/>
  </cols>
  <sheetData>
    <row r="1" spans="1:16" ht="20.25" customHeight="1" x14ac:dyDescent="0.3">
      <c r="A1" s="61"/>
      <c r="B1" s="61"/>
      <c r="C1" s="61"/>
      <c r="D1" s="61"/>
      <c r="E1" s="61"/>
      <c r="F1" s="61"/>
      <c r="G1" s="104" t="s">
        <v>159</v>
      </c>
      <c r="H1" s="105"/>
      <c r="I1" s="105"/>
      <c r="K1" s="61"/>
      <c r="L1" s="61"/>
      <c r="M1" s="61"/>
      <c r="N1" s="61"/>
      <c r="O1" s="61"/>
      <c r="P1" s="61"/>
    </row>
    <row r="2" spans="1:16" ht="21" customHeight="1" x14ac:dyDescent="0.2">
      <c r="A2" s="62"/>
      <c r="B2" s="62"/>
      <c r="C2" s="62"/>
      <c r="D2" s="62"/>
      <c r="E2" s="62"/>
      <c r="F2" s="62"/>
      <c r="G2" s="105"/>
      <c r="H2" s="105"/>
      <c r="I2" s="105"/>
      <c r="K2" s="62"/>
      <c r="L2" s="62"/>
      <c r="M2" s="62"/>
      <c r="N2" s="62"/>
      <c r="O2" s="62"/>
      <c r="P2" s="62"/>
    </row>
    <row r="3" spans="1:16" ht="20.25" customHeight="1" x14ac:dyDescent="0.2">
      <c r="A3" s="62"/>
      <c r="B3" s="62"/>
      <c r="C3" s="62"/>
      <c r="D3" s="62"/>
      <c r="E3" s="62"/>
      <c r="F3" s="62"/>
      <c r="G3" s="105"/>
      <c r="H3" s="105"/>
      <c r="I3" s="105"/>
      <c r="K3" s="62"/>
      <c r="L3" s="62"/>
      <c r="M3" s="62"/>
      <c r="N3" s="62"/>
      <c r="O3" s="62"/>
      <c r="P3" s="62"/>
    </row>
    <row r="4" spans="1:16" ht="41.25" customHeight="1" x14ac:dyDescent="0.3">
      <c r="A4" s="60"/>
      <c r="B4" s="60"/>
      <c r="C4" s="60"/>
      <c r="D4" s="60"/>
      <c r="E4" s="60"/>
      <c r="F4" s="60"/>
      <c r="G4" s="105"/>
      <c r="H4" s="105"/>
      <c r="I4" s="105"/>
      <c r="K4" s="60"/>
      <c r="L4" s="60"/>
      <c r="M4" s="60"/>
      <c r="N4" s="60"/>
      <c r="O4" s="60"/>
    </row>
    <row r="5" spans="1:16" ht="54.75" customHeight="1" x14ac:dyDescent="0.2">
      <c r="A5" s="106" t="s">
        <v>158</v>
      </c>
      <c r="B5" s="107"/>
      <c r="C5" s="107"/>
      <c r="D5" s="107"/>
      <c r="E5" s="107"/>
      <c r="F5" s="107"/>
      <c r="G5" s="107"/>
      <c r="H5" s="107"/>
      <c r="I5" s="107"/>
      <c r="J5" s="63"/>
      <c r="P5" s="3"/>
    </row>
    <row r="6" spans="1:16" s="4" customFormat="1" ht="15.75" customHeight="1" x14ac:dyDescent="0.2">
      <c r="A6" s="108" t="s">
        <v>0</v>
      </c>
      <c r="B6" s="108" t="s">
        <v>1</v>
      </c>
      <c r="C6" s="108" t="s">
        <v>2</v>
      </c>
      <c r="D6" s="108" t="s">
        <v>43</v>
      </c>
      <c r="E6" s="108" t="s">
        <v>44</v>
      </c>
      <c r="F6" s="108"/>
      <c r="G6" s="108"/>
      <c r="H6" s="108"/>
      <c r="I6" s="108"/>
    </row>
    <row r="7" spans="1:16" s="4" customFormat="1" ht="13.5" customHeight="1" x14ac:dyDescent="0.2">
      <c r="A7" s="108"/>
      <c r="B7" s="108"/>
      <c r="C7" s="108"/>
      <c r="D7" s="108"/>
      <c r="E7" s="108" t="s">
        <v>3</v>
      </c>
      <c r="F7" s="108" t="s">
        <v>45</v>
      </c>
      <c r="G7" s="108"/>
      <c r="H7" s="108"/>
      <c r="I7" s="108"/>
      <c r="N7" s="3"/>
    </row>
    <row r="8" spans="1:16" s="4" customFormat="1" ht="38.25" x14ac:dyDescent="0.2">
      <c r="A8" s="108"/>
      <c r="B8" s="108"/>
      <c r="C8" s="108"/>
      <c r="D8" s="108"/>
      <c r="E8" s="108"/>
      <c r="F8" s="64" t="s">
        <v>98</v>
      </c>
      <c r="G8" s="64" t="s">
        <v>4</v>
      </c>
      <c r="H8" s="64" t="s">
        <v>5</v>
      </c>
      <c r="I8" s="64" t="s">
        <v>102</v>
      </c>
    </row>
    <row r="9" spans="1:16" s="16" customFormat="1" x14ac:dyDescent="0.2">
      <c r="A9" s="10" t="s">
        <v>6</v>
      </c>
      <c r="B9" s="11" t="s">
        <v>7</v>
      </c>
      <c r="C9" s="10"/>
      <c r="D9" s="12"/>
      <c r="E9" s="13">
        <f>SUM(F9:I9)</f>
        <v>3563</v>
      </c>
      <c r="F9" s="13">
        <f>F10+F27+F43+F44+F45</f>
        <v>0</v>
      </c>
      <c r="G9" s="13">
        <f>G10+G27+G43+G44+G45</f>
        <v>0</v>
      </c>
      <c r="H9" s="13">
        <f>H10+H27+H43+H44+H45</f>
        <v>0</v>
      </c>
      <c r="I9" s="65">
        <f>I10+I27+I43+I44+I45</f>
        <v>3563</v>
      </c>
    </row>
    <row r="10" spans="1:16" s="28" customFormat="1" hidden="1" x14ac:dyDescent="0.2">
      <c r="A10" s="24" t="s">
        <v>39</v>
      </c>
      <c r="B10" s="55" t="s">
        <v>51</v>
      </c>
      <c r="C10" s="24"/>
      <c r="D10" s="59"/>
      <c r="E10" s="26">
        <f>SUM(F10:I10)</f>
        <v>0</v>
      </c>
      <c r="F10" s="66">
        <f>SUM(F12:F26)</f>
        <v>0</v>
      </c>
      <c r="G10" s="27">
        <f>SUM(G12:G26)</f>
        <v>0</v>
      </c>
      <c r="H10" s="27">
        <f>SUM(H12:H26)</f>
        <v>0</v>
      </c>
      <c r="I10" s="67">
        <f>SUM(I12:I26)</f>
        <v>0</v>
      </c>
      <c r="K10" s="29"/>
    </row>
    <row r="11" spans="1:16" s="4" customFormat="1" ht="13.5" hidden="1" x14ac:dyDescent="0.25">
      <c r="A11" s="58"/>
      <c r="B11" s="68" t="s">
        <v>8</v>
      </c>
      <c r="C11" s="69"/>
      <c r="D11" s="70"/>
      <c r="E11" s="71"/>
      <c r="F11" s="72"/>
      <c r="G11" s="73"/>
      <c r="H11" s="73"/>
      <c r="I11" s="74"/>
    </row>
    <row r="12" spans="1:16" s="4" customFormat="1" hidden="1" x14ac:dyDescent="0.2">
      <c r="A12" s="6"/>
      <c r="B12" s="75" t="s">
        <v>56</v>
      </c>
      <c r="C12" s="6" t="s">
        <v>9</v>
      </c>
      <c r="D12" s="76"/>
      <c r="E12" s="77">
        <f t="shared" ref="E12:E26" si="0">SUM(F12:I12)</f>
        <v>0</v>
      </c>
      <c r="F12" s="76"/>
      <c r="G12" s="76"/>
      <c r="H12" s="76"/>
      <c r="I12" s="76"/>
    </row>
    <row r="13" spans="1:16" s="4" customFormat="1" hidden="1" x14ac:dyDescent="0.2">
      <c r="A13" s="6"/>
      <c r="B13" s="75" t="s">
        <v>57</v>
      </c>
      <c r="C13" s="6" t="s">
        <v>9</v>
      </c>
      <c r="D13" s="76"/>
      <c r="E13" s="77">
        <f t="shared" si="0"/>
        <v>0</v>
      </c>
      <c r="F13" s="76"/>
      <c r="G13" s="76"/>
      <c r="H13" s="76"/>
      <c r="I13" s="76"/>
    </row>
    <row r="14" spans="1:16" s="4" customFormat="1" hidden="1" x14ac:dyDescent="0.2">
      <c r="A14" s="6"/>
      <c r="B14" s="75" t="s">
        <v>58</v>
      </c>
      <c r="C14" s="6" t="s">
        <v>9</v>
      </c>
      <c r="D14" s="76"/>
      <c r="E14" s="77">
        <f t="shared" si="0"/>
        <v>0</v>
      </c>
      <c r="F14" s="76"/>
      <c r="G14" s="76"/>
      <c r="H14" s="76"/>
      <c r="I14" s="76"/>
    </row>
    <row r="15" spans="1:16" s="4" customFormat="1" hidden="1" x14ac:dyDescent="0.2">
      <c r="A15" s="6"/>
      <c r="B15" s="75" t="s">
        <v>59</v>
      </c>
      <c r="C15" s="6" t="s">
        <v>9</v>
      </c>
      <c r="D15" s="76"/>
      <c r="E15" s="77">
        <f t="shared" si="0"/>
        <v>0</v>
      </c>
      <c r="F15" s="76"/>
      <c r="G15" s="76"/>
      <c r="H15" s="76"/>
      <c r="I15" s="76"/>
    </row>
    <row r="16" spans="1:16" s="4" customFormat="1" hidden="1" x14ac:dyDescent="0.2">
      <c r="A16" s="6"/>
      <c r="B16" s="75" t="s">
        <v>60</v>
      </c>
      <c r="C16" s="6" t="s">
        <v>9</v>
      </c>
      <c r="D16" s="76"/>
      <c r="E16" s="77">
        <f t="shared" si="0"/>
        <v>0</v>
      </c>
      <c r="F16" s="76"/>
      <c r="G16" s="76"/>
      <c r="H16" s="76"/>
      <c r="I16" s="76"/>
      <c r="K16" s="3"/>
    </row>
    <row r="17" spans="1:9" s="4" customFormat="1" hidden="1" x14ac:dyDescent="0.2">
      <c r="A17" s="6"/>
      <c r="B17" s="75" t="s">
        <v>61</v>
      </c>
      <c r="C17" s="6" t="s">
        <v>9</v>
      </c>
      <c r="D17" s="76"/>
      <c r="E17" s="77">
        <f t="shared" si="0"/>
        <v>0</v>
      </c>
      <c r="F17" s="76"/>
      <c r="G17" s="76"/>
      <c r="H17" s="76"/>
      <c r="I17" s="76"/>
    </row>
    <row r="18" spans="1:9" s="4" customFormat="1" hidden="1" x14ac:dyDescent="0.2">
      <c r="A18" s="6"/>
      <c r="B18" s="75" t="s">
        <v>62</v>
      </c>
      <c r="C18" s="6" t="s">
        <v>9</v>
      </c>
      <c r="D18" s="76"/>
      <c r="E18" s="77">
        <f t="shared" si="0"/>
        <v>0</v>
      </c>
      <c r="F18" s="76"/>
      <c r="G18" s="76"/>
      <c r="H18" s="76"/>
      <c r="I18" s="76"/>
    </row>
    <row r="19" spans="1:9" s="4" customFormat="1" hidden="1" x14ac:dyDescent="0.2">
      <c r="A19" s="6"/>
      <c r="B19" s="75" t="s">
        <v>63</v>
      </c>
      <c r="C19" s="6" t="s">
        <v>10</v>
      </c>
      <c r="D19" s="76"/>
      <c r="E19" s="77">
        <f t="shared" si="0"/>
        <v>0</v>
      </c>
      <c r="F19" s="76"/>
      <c r="G19" s="76"/>
      <c r="H19" s="76"/>
      <c r="I19" s="76"/>
    </row>
    <row r="20" spans="1:9" s="4" customFormat="1" hidden="1" x14ac:dyDescent="0.2">
      <c r="A20" s="6"/>
      <c r="B20" s="75" t="s">
        <v>64</v>
      </c>
      <c r="C20" s="6" t="s">
        <v>10</v>
      </c>
      <c r="D20" s="76"/>
      <c r="E20" s="77">
        <f t="shared" si="0"/>
        <v>0</v>
      </c>
      <c r="F20" s="76"/>
      <c r="G20" s="76"/>
      <c r="H20" s="76"/>
      <c r="I20" s="76"/>
    </row>
    <row r="21" spans="1:9" s="4" customFormat="1" hidden="1" x14ac:dyDescent="0.2">
      <c r="A21" s="6"/>
      <c r="B21" s="75" t="s">
        <v>52</v>
      </c>
      <c r="C21" s="6" t="s">
        <v>10</v>
      </c>
      <c r="D21" s="76"/>
      <c r="E21" s="77">
        <f t="shared" si="0"/>
        <v>0</v>
      </c>
      <c r="F21" s="76"/>
      <c r="G21" s="76"/>
      <c r="H21" s="76"/>
      <c r="I21" s="76"/>
    </row>
    <row r="22" spans="1:9" s="4" customFormat="1" hidden="1" x14ac:dyDescent="0.2">
      <c r="A22" s="6"/>
      <c r="B22" s="75" t="s">
        <v>53</v>
      </c>
      <c r="C22" s="6" t="s">
        <v>10</v>
      </c>
      <c r="D22" s="76"/>
      <c r="E22" s="77">
        <f t="shared" si="0"/>
        <v>0</v>
      </c>
      <c r="F22" s="76"/>
      <c r="G22" s="76"/>
      <c r="H22" s="76"/>
      <c r="I22" s="76"/>
    </row>
    <row r="23" spans="1:9" s="4" customFormat="1" hidden="1" x14ac:dyDescent="0.2">
      <c r="A23" s="6"/>
      <c r="B23" s="75" t="s">
        <v>54</v>
      </c>
      <c r="C23" s="6" t="s">
        <v>10</v>
      </c>
      <c r="D23" s="76"/>
      <c r="E23" s="77">
        <f t="shared" si="0"/>
        <v>0</v>
      </c>
      <c r="F23" s="76"/>
      <c r="G23" s="76"/>
      <c r="H23" s="76"/>
      <c r="I23" s="76"/>
    </row>
    <row r="24" spans="1:9" s="4" customFormat="1" hidden="1" x14ac:dyDescent="0.2">
      <c r="A24" s="6"/>
      <c r="B24" s="75" t="s">
        <v>65</v>
      </c>
      <c r="C24" s="6" t="s">
        <v>10</v>
      </c>
      <c r="D24" s="76"/>
      <c r="E24" s="77">
        <f t="shared" si="0"/>
        <v>0</v>
      </c>
      <c r="F24" s="76"/>
      <c r="G24" s="76"/>
      <c r="H24" s="76"/>
      <c r="I24" s="76"/>
    </row>
    <row r="25" spans="1:9" s="4" customFormat="1" hidden="1" x14ac:dyDescent="0.2">
      <c r="A25" s="6"/>
      <c r="B25" s="75" t="s">
        <v>99</v>
      </c>
      <c r="C25" s="6"/>
      <c r="D25" s="76"/>
      <c r="E25" s="77">
        <f t="shared" si="0"/>
        <v>0</v>
      </c>
      <c r="F25" s="76"/>
      <c r="G25" s="76"/>
      <c r="H25" s="76"/>
      <c r="I25" s="76"/>
    </row>
    <row r="26" spans="1:9" s="4" customFormat="1" ht="13.5" hidden="1" x14ac:dyDescent="0.25">
      <c r="A26" s="7"/>
      <c r="B26" s="78" t="s">
        <v>55</v>
      </c>
      <c r="C26" s="79"/>
      <c r="D26" s="76"/>
      <c r="E26" s="80">
        <f t="shared" si="0"/>
        <v>0</v>
      </c>
      <c r="F26" s="76"/>
      <c r="G26" s="76"/>
      <c r="H26" s="76"/>
      <c r="I26" s="76"/>
    </row>
    <row r="27" spans="1:9" s="28" customFormat="1" x14ac:dyDescent="0.2">
      <c r="A27" s="24" t="s">
        <v>40</v>
      </c>
      <c r="B27" s="55" t="s">
        <v>66</v>
      </c>
      <c r="C27" s="24"/>
      <c r="D27" s="25"/>
      <c r="E27" s="26">
        <f>E29+E30+E31+E32+E33+E34+E35+E36+E37+E38+E39+E40+E41+E42</f>
        <v>3488</v>
      </c>
      <c r="F27" s="30">
        <f>SUM(F29:F42)</f>
        <v>0</v>
      </c>
      <c r="G27" s="30">
        <f>SUM(G29:G42)</f>
        <v>0</v>
      </c>
      <c r="H27" s="30">
        <f>SUM(H29:H42)</f>
        <v>0</v>
      </c>
      <c r="I27" s="30">
        <f>I29+I30+I31+I32+I33+I34+I35+I36+I37+I38+I39+I40+I41+I42</f>
        <v>3488</v>
      </c>
    </row>
    <row r="28" spans="1:9" s="4" customFormat="1" ht="13.5" x14ac:dyDescent="0.25">
      <c r="A28" s="58"/>
      <c r="B28" s="68" t="s">
        <v>8</v>
      </c>
      <c r="C28" s="69"/>
      <c r="D28" s="70"/>
      <c r="E28" s="81"/>
      <c r="F28" s="72"/>
      <c r="G28" s="73"/>
      <c r="H28" s="73"/>
      <c r="I28" s="74"/>
    </row>
    <row r="29" spans="1:9" s="4" customFormat="1" x14ac:dyDescent="0.2">
      <c r="A29" s="6"/>
      <c r="B29" s="75" t="s">
        <v>56</v>
      </c>
      <c r="C29" s="6" t="s">
        <v>9</v>
      </c>
      <c r="D29" s="82"/>
      <c r="E29" s="77">
        <f t="shared" ref="E29:E44" si="1">SUM(F29:I29)</f>
        <v>0</v>
      </c>
      <c r="F29" s="76"/>
      <c r="G29" s="83"/>
      <c r="H29" s="83"/>
      <c r="I29" s="84">
        <v>0</v>
      </c>
    </row>
    <row r="30" spans="1:9" s="4" customFormat="1" x14ac:dyDescent="0.2">
      <c r="A30" s="6"/>
      <c r="B30" s="75" t="s">
        <v>57</v>
      </c>
      <c r="C30" s="6" t="s">
        <v>9</v>
      </c>
      <c r="D30" s="82"/>
      <c r="E30" s="77">
        <f t="shared" si="1"/>
        <v>0</v>
      </c>
      <c r="F30" s="76"/>
      <c r="G30" s="83"/>
      <c r="H30" s="83"/>
      <c r="I30" s="84">
        <v>0</v>
      </c>
    </row>
    <row r="31" spans="1:9" s="4" customFormat="1" x14ac:dyDescent="0.2">
      <c r="A31" s="6"/>
      <c r="B31" s="75" t="s">
        <v>58</v>
      </c>
      <c r="C31" s="6" t="s">
        <v>9</v>
      </c>
      <c r="D31" s="82"/>
      <c r="E31" s="77">
        <f t="shared" si="1"/>
        <v>0</v>
      </c>
      <c r="F31" s="76"/>
      <c r="G31" s="83"/>
      <c r="H31" s="83"/>
      <c r="I31" s="84"/>
    </row>
    <row r="32" spans="1:9" s="4" customFormat="1" x14ac:dyDescent="0.2">
      <c r="A32" s="6"/>
      <c r="B32" s="75" t="s">
        <v>59</v>
      </c>
      <c r="C32" s="6" t="s">
        <v>9</v>
      </c>
      <c r="D32" s="82">
        <v>2012</v>
      </c>
      <c r="E32" s="77">
        <f t="shared" si="1"/>
        <v>2850</v>
      </c>
      <c r="F32" s="76"/>
      <c r="G32" s="83"/>
      <c r="H32" s="83"/>
      <c r="I32" s="84">
        <v>2850</v>
      </c>
    </row>
    <row r="33" spans="1:10" s="4" customFormat="1" x14ac:dyDescent="0.2">
      <c r="A33" s="6"/>
      <c r="B33" s="75" t="s">
        <v>60</v>
      </c>
      <c r="C33" s="6" t="s">
        <v>9</v>
      </c>
      <c r="D33" s="82"/>
      <c r="E33" s="77">
        <f t="shared" si="1"/>
        <v>0</v>
      </c>
      <c r="F33" s="76"/>
      <c r="G33" s="83"/>
      <c r="H33" s="83"/>
      <c r="I33" s="84">
        <v>0</v>
      </c>
    </row>
    <row r="34" spans="1:10" s="4" customFormat="1" x14ac:dyDescent="0.2">
      <c r="A34" s="6"/>
      <c r="B34" s="75" t="s">
        <v>61</v>
      </c>
      <c r="C34" s="6" t="s">
        <v>9</v>
      </c>
      <c r="D34" s="82">
        <v>7</v>
      </c>
      <c r="E34" s="77">
        <f t="shared" si="1"/>
        <v>34</v>
      </c>
      <c r="F34" s="76"/>
      <c r="G34" s="83"/>
      <c r="H34" s="83"/>
      <c r="I34" s="84">
        <v>34</v>
      </c>
    </row>
    <row r="35" spans="1:10" s="4" customFormat="1" x14ac:dyDescent="0.2">
      <c r="A35" s="6"/>
      <c r="B35" s="75" t="s">
        <v>62</v>
      </c>
      <c r="C35" s="6" t="s">
        <v>9</v>
      </c>
      <c r="D35" s="82"/>
      <c r="E35" s="77">
        <f t="shared" si="1"/>
        <v>0</v>
      </c>
      <c r="F35" s="76"/>
      <c r="G35" s="83"/>
      <c r="H35" s="83"/>
      <c r="I35" s="84"/>
    </row>
    <row r="36" spans="1:10" s="4" customFormat="1" x14ac:dyDescent="0.2">
      <c r="A36" s="6"/>
      <c r="B36" s="75" t="s">
        <v>63</v>
      </c>
      <c r="C36" s="6" t="s">
        <v>10</v>
      </c>
      <c r="D36" s="82"/>
      <c r="E36" s="77">
        <f t="shared" si="1"/>
        <v>0</v>
      </c>
      <c r="F36" s="76"/>
      <c r="G36" s="83"/>
      <c r="H36" s="83"/>
      <c r="I36" s="84"/>
    </row>
    <row r="37" spans="1:10" s="4" customFormat="1" x14ac:dyDescent="0.2">
      <c r="A37" s="6"/>
      <c r="B37" s="75" t="s">
        <v>64</v>
      </c>
      <c r="C37" s="6" t="s">
        <v>10</v>
      </c>
      <c r="D37" s="82">
        <v>40</v>
      </c>
      <c r="E37" s="77">
        <f t="shared" si="1"/>
        <v>152</v>
      </c>
      <c r="F37" s="76"/>
      <c r="G37" s="83"/>
      <c r="H37" s="83"/>
      <c r="I37" s="84">
        <v>152</v>
      </c>
    </row>
    <row r="38" spans="1:10" s="4" customFormat="1" x14ac:dyDescent="0.2">
      <c r="A38" s="6"/>
      <c r="B38" s="75" t="s">
        <v>52</v>
      </c>
      <c r="C38" s="6" t="s">
        <v>10</v>
      </c>
      <c r="D38" s="82">
        <v>18</v>
      </c>
      <c r="E38" s="77">
        <f t="shared" si="1"/>
        <v>63</v>
      </c>
      <c r="F38" s="76"/>
      <c r="G38" s="83"/>
      <c r="H38" s="83"/>
      <c r="I38" s="84">
        <v>63</v>
      </c>
    </row>
    <row r="39" spans="1:10" s="4" customFormat="1" x14ac:dyDescent="0.2">
      <c r="A39" s="6"/>
      <c r="B39" s="75" t="s">
        <v>53</v>
      </c>
      <c r="C39" s="6" t="s">
        <v>10</v>
      </c>
      <c r="D39" s="82">
        <v>41</v>
      </c>
      <c r="E39" s="77">
        <f t="shared" si="1"/>
        <v>105</v>
      </c>
      <c r="F39" s="76"/>
      <c r="G39" s="83"/>
      <c r="H39" s="83"/>
      <c r="I39" s="84">
        <v>105</v>
      </c>
    </row>
    <row r="40" spans="1:10" s="4" customFormat="1" x14ac:dyDescent="0.2">
      <c r="A40" s="6"/>
      <c r="B40" s="75" t="s">
        <v>54</v>
      </c>
      <c r="C40" s="6" t="s">
        <v>10</v>
      </c>
      <c r="D40" s="82">
        <v>20</v>
      </c>
      <c r="E40" s="77">
        <f t="shared" si="1"/>
        <v>90</v>
      </c>
      <c r="F40" s="76"/>
      <c r="G40" s="83"/>
      <c r="H40" s="83"/>
      <c r="I40" s="84">
        <v>90</v>
      </c>
    </row>
    <row r="41" spans="1:10" s="4" customFormat="1" x14ac:dyDescent="0.2">
      <c r="A41" s="6"/>
      <c r="B41" s="75" t="s">
        <v>65</v>
      </c>
      <c r="C41" s="6" t="s">
        <v>10</v>
      </c>
      <c r="D41" s="82">
        <v>20</v>
      </c>
      <c r="E41" s="77">
        <f t="shared" si="1"/>
        <v>64</v>
      </c>
      <c r="F41" s="76"/>
      <c r="G41" s="76"/>
      <c r="H41" s="76"/>
      <c r="I41" s="76">
        <v>64</v>
      </c>
    </row>
    <row r="42" spans="1:10" s="4" customFormat="1" x14ac:dyDescent="0.2">
      <c r="A42" s="7"/>
      <c r="B42" s="78" t="s">
        <v>55</v>
      </c>
      <c r="C42" s="7"/>
      <c r="D42" s="85"/>
      <c r="E42" s="80">
        <f t="shared" si="1"/>
        <v>130</v>
      </c>
      <c r="F42" s="76"/>
      <c r="G42" s="76"/>
      <c r="H42" s="76"/>
      <c r="I42" s="76">
        <v>130</v>
      </c>
    </row>
    <row r="43" spans="1:10" s="28" customFormat="1" ht="30.75" customHeight="1" x14ac:dyDescent="0.2">
      <c r="A43" s="44" t="s">
        <v>41</v>
      </c>
      <c r="B43" s="45" t="s">
        <v>67</v>
      </c>
      <c r="C43" s="44" t="s">
        <v>11</v>
      </c>
      <c r="D43" s="46">
        <v>60</v>
      </c>
      <c r="E43" s="26">
        <f t="shared" si="1"/>
        <v>0</v>
      </c>
      <c r="F43" s="30"/>
      <c r="G43" s="30"/>
      <c r="H43" s="30"/>
      <c r="I43" s="30"/>
    </row>
    <row r="44" spans="1:10" s="28" customFormat="1" ht="31.5" customHeight="1" x14ac:dyDescent="0.2">
      <c r="A44" s="44" t="s">
        <v>42</v>
      </c>
      <c r="B44" s="45" t="s">
        <v>68</v>
      </c>
      <c r="C44" s="44" t="s">
        <v>11</v>
      </c>
      <c r="D44" s="46">
        <v>60</v>
      </c>
      <c r="E44" s="26">
        <f t="shared" si="1"/>
        <v>0</v>
      </c>
      <c r="F44" s="30"/>
      <c r="G44" s="30"/>
      <c r="H44" s="30"/>
      <c r="I44" s="30"/>
    </row>
    <row r="45" spans="1:10" s="28" customFormat="1" ht="29.25" customHeight="1" x14ac:dyDescent="0.2">
      <c r="A45" s="47" t="s">
        <v>69</v>
      </c>
      <c r="B45" s="48" t="s">
        <v>12</v>
      </c>
      <c r="C45" s="44" t="s">
        <v>13</v>
      </c>
      <c r="D45" s="46"/>
      <c r="E45" s="26">
        <v>75</v>
      </c>
      <c r="F45" s="30"/>
      <c r="G45" s="30"/>
      <c r="H45" s="30"/>
      <c r="I45" s="30">
        <v>75</v>
      </c>
    </row>
    <row r="46" spans="1:10" s="16" customFormat="1" x14ac:dyDescent="0.2">
      <c r="A46" s="10" t="s">
        <v>14</v>
      </c>
      <c r="B46" s="54" t="s">
        <v>34</v>
      </c>
      <c r="C46" s="10"/>
      <c r="D46" s="12"/>
      <c r="E46" s="13">
        <f>SUM(F46:I46)</f>
        <v>14595.300999999999</v>
      </c>
      <c r="F46" s="14">
        <f>SUM(F48:F53)</f>
        <v>0</v>
      </c>
      <c r="G46" s="14">
        <f>SUM(G48:G53)</f>
        <v>9378</v>
      </c>
      <c r="H46" s="14">
        <f>SUM(H48:H53)</f>
        <v>59.301000000000002</v>
      </c>
      <c r="I46" s="14">
        <f>SUM(I48:I53)</f>
        <v>5158</v>
      </c>
      <c r="J46" s="15"/>
    </row>
    <row r="47" spans="1:10" s="4" customFormat="1" x14ac:dyDescent="0.2">
      <c r="A47" s="58"/>
      <c r="B47" s="86" t="s">
        <v>8</v>
      </c>
      <c r="C47" s="87"/>
      <c r="D47" s="88"/>
      <c r="E47" s="81"/>
      <c r="F47" s="89"/>
      <c r="G47" s="90"/>
      <c r="H47" s="90"/>
      <c r="I47" s="91"/>
    </row>
    <row r="48" spans="1:10" s="4" customFormat="1" ht="25.5" x14ac:dyDescent="0.2">
      <c r="A48" s="92" t="s">
        <v>36</v>
      </c>
      <c r="B48" s="93" t="s">
        <v>71</v>
      </c>
      <c r="C48" s="6" t="s">
        <v>35</v>
      </c>
      <c r="D48" s="82">
        <v>12936</v>
      </c>
      <c r="E48" s="77">
        <f t="shared" ref="E48:E60" si="2">SUM(F48:I48)</f>
        <v>0</v>
      </c>
      <c r="F48" s="76"/>
      <c r="G48" s="83"/>
      <c r="H48" s="83"/>
      <c r="I48" s="84"/>
    </row>
    <row r="49" spans="1:11" s="4" customFormat="1" x14ac:dyDescent="0.2">
      <c r="A49" s="94" t="s">
        <v>37</v>
      </c>
      <c r="B49" s="93" t="s">
        <v>72</v>
      </c>
      <c r="C49" s="6" t="s">
        <v>35</v>
      </c>
      <c r="D49" s="82">
        <v>12936</v>
      </c>
      <c r="E49" s="77">
        <f t="shared" si="2"/>
        <v>0</v>
      </c>
      <c r="F49" s="76"/>
      <c r="G49" s="83"/>
      <c r="H49" s="83"/>
      <c r="I49" s="84"/>
    </row>
    <row r="50" spans="1:11" s="4" customFormat="1" x14ac:dyDescent="0.2">
      <c r="A50" s="94" t="s">
        <v>38</v>
      </c>
      <c r="B50" s="93" t="s">
        <v>50</v>
      </c>
      <c r="C50" s="6" t="s">
        <v>10</v>
      </c>
      <c r="D50" s="82">
        <v>0</v>
      </c>
      <c r="E50" s="77">
        <f t="shared" si="2"/>
        <v>0</v>
      </c>
      <c r="F50" s="76"/>
      <c r="G50" s="83"/>
      <c r="H50" s="83"/>
      <c r="I50" s="84"/>
    </row>
    <row r="51" spans="1:11" s="4" customFormat="1" x14ac:dyDescent="0.2">
      <c r="A51" s="94" t="s">
        <v>70</v>
      </c>
      <c r="B51" s="93" t="s">
        <v>48</v>
      </c>
      <c r="C51" s="6" t="s">
        <v>10</v>
      </c>
      <c r="D51" s="95">
        <v>480</v>
      </c>
      <c r="E51" s="77">
        <f t="shared" si="2"/>
        <v>14570.300999999999</v>
      </c>
      <c r="F51" s="76"/>
      <c r="G51" s="83">
        <v>9378</v>
      </c>
      <c r="H51" s="83">
        <v>59.301000000000002</v>
      </c>
      <c r="I51" s="84">
        <v>5133</v>
      </c>
      <c r="J51" s="8"/>
      <c r="K51" s="5"/>
    </row>
    <row r="52" spans="1:11" s="4" customFormat="1" x14ac:dyDescent="0.2">
      <c r="A52" s="94" t="s">
        <v>73</v>
      </c>
      <c r="B52" s="93" t="s">
        <v>49</v>
      </c>
      <c r="C52" s="6" t="s">
        <v>10</v>
      </c>
      <c r="D52" s="82"/>
      <c r="E52" s="77">
        <f>SUM(F52:I52)</f>
        <v>0</v>
      </c>
      <c r="F52" s="76"/>
      <c r="G52" s="83"/>
      <c r="H52" s="83"/>
      <c r="I52" s="84">
        <v>0</v>
      </c>
    </row>
    <row r="53" spans="1:11" s="4" customFormat="1" x14ac:dyDescent="0.2">
      <c r="A53" s="96" t="s">
        <v>74</v>
      </c>
      <c r="B53" s="97" t="s">
        <v>12</v>
      </c>
      <c r="C53" s="98"/>
      <c r="D53" s="85"/>
      <c r="E53" s="80">
        <f t="shared" si="2"/>
        <v>25</v>
      </c>
      <c r="F53" s="76"/>
      <c r="G53" s="83"/>
      <c r="H53" s="83"/>
      <c r="I53" s="84">
        <v>25</v>
      </c>
    </row>
    <row r="54" spans="1:11" s="16" customFormat="1" x14ac:dyDescent="0.2">
      <c r="A54" s="18" t="s">
        <v>16</v>
      </c>
      <c r="B54" s="57" t="s">
        <v>103</v>
      </c>
      <c r="C54" s="10"/>
      <c r="D54" s="51"/>
      <c r="E54" s="13">
        <f t="shared" si="2"/>
        <v>0</v>
      </c>
      <c r="F54" s="14">
        <f>SUM(F56:F59)</f>
        <v>0</v>
      </c>
      <c r="G54" s="14">
        <f>SUM(G56:G59)</f>
        <v>0</v>
      </c>
      <c r="H54" s="14">
        <f>SUM(H56:H59)</f>
        <v>0</v>
      </c>
      <c r="I54" s="14">
        <f>SUM(I56:I59)</f>
        <v>0</v>
      </c>
    </row>
    <row r="55" spans="1:11" s="4" customFormat="1" x14ac:dyDescent="0.2">
      <c r="A55" s="58"/>
      <c r="B55" s="86" t="s">
        <v>8</v>
      </c>
      <c r="C55" s="87"/>
      <c r="D55" s="86"/>
      <c r="E55" s="81"/>
      <c r="F55" s="99"/>
      <c r="G55" s="100"/>
      <c r="H55" s="100"/>
      <c r="I55" s="101"/>
    </row>
    <row r="56" spans="1:11" s="4" customFormat="1" x14ac:dyDescent="0.2">
      <c r="A56" s="94" t="s">
        <v>79</v>
      </c>
      <c r="B56" s="93" t="s">
        <v>156</v>
      </c>
      <c r="C56" s="6" t="s">
        <v>23</v>
      </c>
      <c r="D56" s="82">
        <v>0</v>
      </c>
      <c r="E56" s="77">
        <f>SUM(F56:I56)</f>
        <v>0</v>
      </c>
      <c r="F56" s="76"/>
      <c r="G56" s="83"/>
      <c r="H56" s="83"/>
      <c r="I56" s="84"/>
    </row>
    <row r="57" spans="1:11" s="4" customFormat="1" x14ac:dyDescent="0.2">
      <c r="A57" s="94" t="s">
        <v>80</v>
      </c>
      <c r="B57" s="93" t="s">
        <v>104</v>
      </c>
      <c r="C57" s="6" t="s">
        <v>23</v>
      </c>
      <c r="D57" s="82">
        <v>0</v>
      </c>
      <c r="E57" s="77">
        <f>SUM(F57:I57)</f>
        <v>0</v>
      </c>
      <c r="F57" s="76"/>
      <c r="G57" s="83"/>
      <c r="H57" s="83"/>
      <c r="I57" s="84"/>
      <c r="K57" s="17"/>
    </row>
    <row r="58" spans="1:11" s="4" customFormat="1" x14ac:dyDescent="0.2">
      <c r="A58" s="94" t="s">
        <v>81</v>
      </c>
      <c r="B58" s="93" t="s">
        <v>105</v>
      </c>
      <c r="C58" s="6" t="s">
        <v>23</v>
      </c>
      <c r="D58" s="82">
        <v>0</v>
      </c>
      <c r="E58" s="77">
        <f>SUM(F58:I58)</f>
        <v>0</v>
      </c>
      <c r="F58" s="76"/>
      <c r="G58" s="83"/>
      <c r="H58" s="83"/>
      <c r="I58" s="84"/>
    </row>
    <row r="59" spans="1:11" s="4" customFormat="1" x14ac:dyDescent="0.2">
      <c r="A59" s="94" t="s">
        <v>82</v>
      </c>
      <c r="B59" s="97" t="s">
        <v>12</v>
      </c>
      <c r="C59" s="7"/>
      <c r="D59" s="85">
        <v>0</v>
      </c>
      <c r="E59" s="80">
        <f>SUM(F59:I59)</f>
        <v>0</v>
      </c>
      <c r="F59" s="76"/>
      <c r="G59" s="83"/>
      <c r="H59" s="83"/>
      <c r="I59" s="84"/>
    </row>
    <row r="60" spans="1:11" s="16" customFormat="1" x14ac:dyDescent="0.2">
      <c r="A60" s="10" t="s">
        <v>17</v>
      </c>
      <c r="B60" s="54" t="s">
        <v>121</v>
      </c>
      <c r="C60" s="10"/>
      <c r="D60" s="12"/>
      <c r="E60" s="13">
        <f t="shared" si="2"/>
        <v>10807.300999999999</v>
      </c>
      <c r="F60" s="14">
        <f>SUM(F61:F66)</f>
        <v>0</v>
      </c>
      <c r="G60" s="14">
        <f>SUM(G61:G66)</f>
        <v>9378</v>
      </c>
      <c r="H60" s="14">
        <f>SUM(H61:H66)</f>
        <v>59.301000000000002</v>
      </c>
      <c r="I60" s="14">
        <f>SUM(I61:I66)</f>
        <v>1370</v>
      </c>
      <c r="J60" s="15"/>
    </row>
    <row r="61" spans="1:11" s="4" customFormat="1" x14ac:dyDescent="0.2">
      <c r="A61" s="58"/>
      <c r="B61" s="86" t="s">
        <v>8</v>
      </c>
      <c r="C61" s="87"/>
      <c r="D61" s="88"/>
      <c r="E61" s="81"/>
      <c r="F61" s="89"/>
      <c r="G61" s="100"/>
      <c r="H61" s="90"/>
      <c r="I61" s="91"/>
    </row>
    <row r="62" spans="1:11" s="4" customFormat="1" x14ac:dyDescent="0.2">
      <c r="A62" s="94" t="s">
        <v>83</v>
      </c>
      <c r="B62" s="93" t="s">
        <v>75</v>
      </c>
      <c r="C62" s="6" t="s">
        <v>35</v>
      </c>
      <c r="D62" s="82">
        <v>0</v>
      </c>
      <c r="E62" s="77">
        <f t="shared" ref="E62:E67" si="3">SUM(F62:I62)</f>
        <v>0</v>
      </c>
      <c r="F62" s="76"/>
      <c r="G62" s="83"/>
      <c r="H62" s="83"/>
      <c r="I62" s="84">
        <v>0</v>
      </c>
    </row>
    <row r="63" spans="1:11" s="4" customFormat="1" x14ac:dyDescent="0.2">
      <c r="A63" s="102" t="s">
        <v>84</v>
      </c>
      <c r="B63" s="93" t="s">
        <v>76</v>
      </c>
      <c r="C63" s="6" t="s">
        <v>10</v>
      </c>
      <c r="D63" s="82">
        <v>0</v>
      </c>
      <c r="E63" s="77">
        <f t="shared" si="3"/>
        <v>0</v>
      </c>
      <c r="F63" s="76"/>
      <c r="G63" s="83"/>
      <c r="H63" s="83"/>
      <c r="I63" s="84"/>
    </row>
    <row r="64" spans="1:11" s="4" customFormat="1" x14ac:dyDescent="0.2">
      <c r="A64" s="94" t="s">
        <v>85</v>
      </c>
      <c r="B64" s="93" t="s">
        <v>77</v>
      </c>
      <c r="C64" s="6" t="s">
        <v>10</v>
      </c>
      <c r="D64" s="82">
        <v>2100</v>
      </c>
      <c r="E64" s="77">
        <f t="shared" si="3"/>
        <v>10787.300999999999</v>
      </c>
      <c r="F64" s="76"/>
      <c r="G64" s="83">
        <v>9378</v>
      </c>
      <c r="H64" s="83">
        <v>59.301000000000002</v>
      </c>
      <c r="I64" s="84">
        <v>1350</v>
      </c>
      <c r="J64" s="9"/>
      <c r="K64" s="5"/>
    </row>
    <row r="65" spans="1:11" s="4" customFormat="1" x14ac:dyDescent="0.2">
      <c r="A65" s="94" t="s">
        <v>122</v>
      </c>
      <c r="B65" s="93" t="s">
        <v>78</v>
      </c>
      <c r="C65" s="6" t="s">
        <v>10</v>
      </c>
      <c r="D65" s="82"/>
      <c r="E65" s="77">
        <f t="shared" si="3"/>
        <v>0</v>
      </c>
      <c r="F65" s="76"/>
      <c r="G65" s="83"/>
      <c r="H65" s="83"/>
      <c r="I65" s="84">
        <v>0</v>
      </c>
    </row>
    <row r="66" spans="1:11" s="4" customFormat="1" x14ac:dyDescent="0.2">
      <c r="A66" s="96" t="s">
        <v>123</v>
      </c>
      <c r="B66" s="97" t="s">
        <v>12</v>
      </c>
      <c r="C66" s="7" t="s">
        <v>10</v>
      </c>
      <c r="D66" s="85"/>
      <c r="E66" s="80">
        <f t="shared" si="3"/>
        <v>20</v>
      </c>
      <c r="F66" s="76"/>
      <c r="G66" s="83">
        <v>0</v>
      </c>
      <c r="H66" s="83"/>
      <c r="I66" s="84">
        <v>20</v>
      </c>
    </row>
    <row r="67" spans="1:11" s="16" customFormat="1" x14ac:dyDescent="0.2">
      <c r="A67" s="18" t="s">
        <v>19</v>
      </c>
      <c r="B67" s="57" t="s">
        <v>106</v>
      </c>
      <c r="C67" s="10"/>
      <c r="D67" s="51"/>
      <c r="E67" s="13">
        <f t="shared" si="3"/>
        <v>7759</v>
      </c>
      <c r="F67" s="14">
        <f>SUM(F69:F72)</f>
        <v>0</v>
      </c>
      <c r="G67" s="14">
        <f>SUM(G69:G72)</f>
        <v>0</v>
      </c>
      <c r="H67" s="14">
        <f>SUM(H69:H72)</f>
        <v>0</v>
      </c>
      <c r="I67" s="14">
        <f>SUM(I69:I72)</f>
        <v>7759</v>
      </c>
    </row>
    <row r="68" spans="1:11" s="4" customFormat="1" x14ac:dyDescent="0.2">
      <c r="A68" s="58"/>
      <c r="B68" s="86" t="s">
        <v>8</v>
      </c>
      <c r="C68" s="87"/>
      <c r="D68" s="86"/>
      <c r="E68" s="81"/>
      <c r="F68" s="99"/>
      <c r="G68" s="100"/>
      <c r="H68" s="100"/>
      <c r="I68" s="101"/>
    </row>
    <row r="69" spans="1:11" s="4" customFormat="1" x14ac:dyDescent="0.2">
      <c r="A69" s="94" t="s">
        <v>86</v>
      </c>
      <c r="B69" s="93" t="s">
        <v>156</v>
      </c>
      <c r="C69" s="6" t="s">
        <v>23</v>
      </c>
      <c r="D69" s="82"/>
      <c r="E69" s="77">
        <f>SUM(F69:I69)</f>
        <v>0</v>
      </c>
      <c r="F69" s="76"/>
      <c r="G69" s="83"/>
      <c r="H69" s="83"/>
      <c r="I69" s="84">
        <v>0</v>
      </c>
    </row>
    <row r="70" spans="1:11" s="4" customFormat="1" x14ac:dyDescent="0.2">
      <c r="A70" s="94" t="s">
        <v>87</v>
      </c>
      <c r="B70" s="93" t="s">
        <v>104</v>
      </c>
      <c r="C70" s="6" t="s">
        <v>23</v>
      </c>
      <c r="D70" s="82">
        <v>0</v>
      </c>
      <c r="E70" s="77">
        <f>SUM(F70:I70)</f>
        <v>0</v>
      </c>
      <c r="F70" s="76"/>
      <c r="G70" s="83"/>
      <c r="H70" s="83"/>
      <c r="I70" s="84">
        <v>0</v>
      </c>
      <c r="K70" s="17"/>
    </row>
    <row r="71" spans="1:11" s="4" customFormat="1" x14ac:dyDescent="0.2">
      <c r="A71" s="94" t="s">
        <v>88</v>
      </c>
      <c r="B71" s="93" t="s">
        <v>105</v>
      </c>
      <c r="C71" s="6" t="s">
        <v>23</v>
      </c>
      <c r="D71" s="82">
        <v>0</v>
      </c>
      <c r="E71" s="77">
        <f>SUM(F71:I71)</f>
        <v>0</v>
      </c>
      <c r="F71" s="76"/>
      <c r="G71" s="83">
        <v>0</v>
      </c>
      <c r="H71" s="83"/>
      <c r="I71" s="84">
        <v>0</v>
      </c>
    </row>
    <row r="72" spans="1:11" s="4" customFormat="1" x14ac:dyDescent="0.2">
      <c r="A72" s="96" t="s">
        <v>89</v>
      </c>
      <c r="B72" s="97" t="s">
        <v>12</v>
      </c>
      <c r="C72" s="7"/>
      <c r="D72" s="85"/>
      <c r="E72" s="80">
        <f>SUM(F72:I72)</f>
        <v>7759</v>
      </c>
      <c r="F72" s="76"/>
      <c r="G72" s="83"/>
      <c r="H72" s="83"/>
      <c r="I72" s="84">
        <v>7759</v>
      </c>
    </row>
    <row r="73" spans="1:11" s="16" customFormat="1" x14ac:dyDescent="0.2">
      <c r="A73" s="18" t="s">
        <v>21</v>
      </c>
      <c r="B73" s="57" t="s">
        <v>107</v>
      </c>
      <c r="C73" s="10"/>
      <c r="D73" s="51"/>
      <c r="E73" s="13">
        <f>SUM(F73:I73)</f>
        <v>0</v>
      </c>
      <c r="F73" s="14">
        <f>SUM(F75:F78)</f>
        <v>0</v>
      </c>
      <c r="G73" s="14">
        <f>SUM(G75:G78)</f>
        <v>0</v>
      </c>
      <c r="H73" s="14">
        <f>SUM(H75:H78)</f>
        <v>0</v>
      </c>
      <c r="I73" s="14">
        <f>SUM(I75:I78)</f>
        <v>0</v>
      </c>
    </row>
    <row r="74" spans="1:11" s="4" customFormat="1" x14ac:dyDescent="0.2">
      <c r="A74" s="58"/>
      <c r="B74" s="86" t="s">
        <v>8</v>
      </c>
      <c r="C74" s="87"/>
      <c r="D74" s="86"/>
      <c r="E74" s="81"/>
      <c r="F74" s="99"/>
      <c r="G74" s="100"/>
      <c r="H74" s="100"/>
      <c r="I74" s="101"/>
    </row>
    <row r="75" spans="1:11" s="4" customFormat="1" x14ac:dyDescent="0.2">
      <c r="A75" s="94" t="s">
        <v>91</v>
      </c>
      <c r="B75" s="93" t="s">
        <v>156</v>
      </c>
      <c r="C75" s="6" t="s">
        <v>23</v>
      </c>
      <c r="D75" s="82">
        <v>0</v>
      </c>
      <c r="E75" s="77">
        <f>SUM(F75:I75)</f>
        <v>0</v>
      </c>
      <c r="F75" s="76"/>
      <c r="G75" s="83"/>
      <c r="H75" s="83"/>
      <c r="I75" s="84"/>
    </row>
    <row r="76" spans="1:11" s="4" customFormat="1" x14ac:dyDescent="0.2">
      <c r="A76" s="94" t="s">
        <v>92</v>
      </c>
      <c r="B76" s="93" t="s">
        <v>104</v>
      </c>
      <c r="C76" s="6" t="s">
        <v>23</v>
      </c>
      <c r="D76" s="82">
        <v>0</v>
      </c>
      <c r="E76" s="77">
        <f>SUM(F76:I76)</f>
        <v>0</v>
      </c>
      <c r="F76" s="76"/>
      <c r="G76" s="83"/>
      <c r="H76" s="83"/>
      <c r="I76" s="84"/>
      <c r="K76" s="17"/>
    </row>
    <row r="77" spans="1:11" s="4" customFormat="1" x14ac:dyDescent="0.2">
      <c r="A77" s="94" t="s">
        <v>93</v>
      </c>
      <c r="B77" s="93" t="s">
        <v>105</v>
      </c>
      <c r="C77" s="6" t="s">
        <v>23</v>
      </c>
      <c r="D77" s="82">
        <v>0</v>
      </c>
      <c r="E77" s="77">
        <f>SUM(F77:I77)</f>
        <v>0</v>
      </c>
      <c r="F77" s="76"/>
      <c r="G77" s="83"/>
      <c r="H77" s="83"/>
      <c r="I77" s="84"/>
    </row>
    <row r="78" spans="1:11" s="4" customFormat="1" x14ac:dyDescent="0.2">
      <c r="A78" s="96" t="s">
        <v>94</v>
      </c>
      <c r="B78" s="97" t="s">
        <v>12</v>
      </c>
      <c r="C78" s="7"/>
      <c r="D78" s="85">
        <v>0</v>
      </c>
      <c r="E78" s="80">
        <f>SUM(F78:I78)</f>
        <v>0</v>
      </c>
      <c r="F78" s="76"/>
      <c r="G78" s="83"/>
      <c r="H78" s="83"/>
      <c r="I78" s="84"/>
    </row>
    <row r="79" spans="1:11" s="16" customFormat="1" x14ac:dyDescent="0.2">
      <c r="A79" s="18" t="s">
        <v>109</v>
      </c>
      <c r="B79" s="57" t="s">
        <v>108</v>
      </c>
      <c r="C79" s="10"/>
      <c r="D79" s="51"/>
      <c r="E79" s="13">
        <f>SUM(F79:I79)</f>
        <v>0</v>
      </c>
      <c r="F79" s="14">
        <f>SUM(F81:F84)</f>
        <v>0</v>
      </c>
      <c r="G79" s="14">
        <f>SUM(G81:G84)</f>
        <v>0</v>
      </c>
      <c r="H79" s="14">
        <f>SUM(H81:H84)</f>
        <v>0</v>
      </c>
      <c r="I79" s="14">
        <f>SUM(I81:I84)</f>
        <v>0</v>
      </c>
    </row>
    <row r="80" spans="1:11" s="4" customFormat="1" x14ac:dyDescent="0.2">
      <c r="A80" s="58"/>
      <c r="B80" s="86" t="s">
        <v>8</v>
      </c>
      <c r="C80" s="87"/>
      <c r="D80" s="86"/>
      <c r="E80" s="81"/>
      <c r="F80" s="99"/>
      <c r="G80" s="100"/>
      <c r="H80" s="100"/>
      <c r="I80" s="101"/>
    </row>
    <row r="81" spans="1:13" s="4" customFormat="1" x14ac:dyDescent="0.2">
      <c r="A81" s="94" t="s">
        <v>124</v>
      </c>
      <c r="B81" s="93" t="s">
        <v>156</v>
      </c>
      <c r="C81" s="6" t="s">
        <v>23</v>
      </c>
      <c r="D81" s="82">
        <v>0</v>
      </c>
      <c r="E81" s="77">
        <f>SUM(F81:I81)</f>
        <v>0</v>
      </c>
      <c r="F81" s="76"/>
      <c r="G81" s="83"/>
      <c r="H81" s="83"/>
      <c r="I81" s="84"/>
    </row>
    <row r="82" spans="1:13" s="4" customFormat="1" x14ac:dyDescent="0.2">
      <c r="A82" s="94" t="s">
        <v>125</v>
      </c>
      <c r="B82" s="93" t="s">
        <v>104</v>
      </c>
      <c r="C82" s="6" t="s">
        <v>23</v>
      </c>
      <c r="D82" s="82">
        <v>0</v>
      </c>
      <c r="E82" s="77">
        <f>SUM(F82:I82)</f>
        <v>0</v>
      </c>
      <c r="F82" s="76"/>
      <c r="G82" s="83"/>
      <c r="H82" s="83"/>
      <c r="I82" s="84"/>
      <c r="K82" s="17"/>
    </row>
    <row r="83" spans="1:13" s="4" customFormat="1" x14ac:dyDescent="0.2">
      <c r="A83" s="94" t="s">
        <v>126</v>
      </c>
      <c r="B83" s="93" t="s">
        <v>105</v>
      </c>
      <c r="C83" s="6" t="s">
        <v>23</v>
      </c>
      <c r="D83" s="82">
        <v>0</v>
      </c>
      <c r="E83" s="77">
        <f>SUM(F83:I83)</f>
        <v>0</v>
      </c>
      <c r="F83" s="76"/>
      <c r="G83" s="83"/>
      <c r="H83" s="83"/>
      <c r="I83" s="84">
        <v>0</v>
      </c>
    </row>
    <row r="84" spans="1:13" s="4" customFormat="1" x14ac:dyDescent="0.2">
      <c r="A84" s="96" t="s">
        <v>127</v>
      </c>
      <c r="B84" s="97" t="s">
        <v>12</v>
      </c>
      <c r="C84" s="7"/>
      <c r="D84" s="85"/>
      <c r="E84" s="80">
        <f>SUM(F84:I84)</f>
        <v>0</v>
      </c>
      <c r="F84" s="76"/>
      <c r="G84" s="83"/>
      <c r="H84" s="83"/>
      <c r="I84" s="84">
        <v>0</v>
      </c>
    </row>
    <row r="85" spans="1:13" s="16" customFormat="1" x14ac:dyDescent="0.2">
      <c r="A85" s="10" t="s">
        <v>24</v>
      </c>
      <c r="B85" s="54" t="s">
        <v>18</v>
      </c>
      <c r="C85" s="10"/>
      <c r="D85" s="12"/>
      <c r="E85" s="13">
        <f>SUM(F85:I85)</f>
        <v>4857</v>
      </c>
      <c r="F85" s="14">
        <f>SUM(F86:F89)</f>
        <v>0</v>
      </c>
      <c r="G85" s="14">
        <f>SUM(G86:G89)</f>
        <v>0</v>
      </c>
      <c r="H85" s="14">
        <f>SUM(H86:H89)</f>
        <v>0</v>
      </c>
      <c r="I85" s="14">
        <f>SUM(I86:I89)</f>
        <v>4857</v>
      </c>
      <c r="J85" s="15"/>
    </row>
    <row r="86" spans="1:13" s="4" customFormat="1" x14ac:dyDescent="0.2">
      <c r="A86" s="58"/>
      <c r="B86" s="86" t="s">
        <v>8</v>
      </c>
      <c r="C86" s="87"/>
      <c r="D86" s="86"/>
      <c r="E86" s="81"/>
      <c r="F86" s="99"/>
      <c r="G86" s="100"/>
      <c r="H86" s="100"/>
      <c r="I86" s="101"/>
      <c r="M86" s="5"/>
    </row>
    <row r="87" spans="1:13" s="4" customFormat="1" x14ac:dyDescent="0.2">
      <c r="A87" s="94" t="s">
        <v>128</v>
      </c>
      <c r="B87" s="93" t="s">
        <v>76</v>
      </c>
      <c r="C87" s="6" t="s">
        <v>10</v>
      </c>
      <c r="D87" s="82"/>
      <c r="E87" s="77">
        <f>SUM(F87:I87)</f>
        <v>0</v>
      </c>
      <c r="F87" s="76"/>
      <c r="G87" s="83"/>
      <c r="H87" s="83"/>
      <c r="I87" s="84"/>
    </row>
    <row r="88" spans="1:13" s="4" customFormat="1" x14ac:dyDescent="0.2">
      <c r="A88" s="94" t="s">
        <v>129</v>
      </c>
      <c r="B88" s="93" t="s">
        <v>77</v>
      </c>
      <c r="C88" s="6" t="s">
        <v>10</v>
      </c>
      <c r="D88" s="82">
        <v>509</v>
      </c>
      <c r="E88" s="77">
        <f>SUM(F88:I88)</f>
        <v>4822</v>
      </c>
      <c r="F88" s="76"/>
      <c r="G88" s="83"/>
      <c r="H88" s="83">
        <v>0</v>
      </c>
      <c r="I88" s="84">
        <v>4822</v>
      </c>
    </row>
    <row r="89" spans="1:13" s="4" customFormat="1" x14ac:dyDescent="0.2">
      <c r="A89" s="96" t="s">
        <v>130</v>
      </c>
      <c r="B89" s="97" t="s">
        <v>12</v>
      </c>
      <c r="C89" s="7"/>
      <c r="D89" s="85"/>
      <c r="E89" s="80">
        <f>SUM(F89:I89)</f>
        <v>35</v>
      </c>
      <c r="F89" s="76"/>
      <c r="G89" s="83"/>
      <c r="H89" s="83"/>
      <c r="I89" s="84">
        <v>35</v>
      </c>
      <c r="K89" s="5"/>
    </row>
    <row r="90" spans="1:13" s="16" customFormat="1" x14ac:dyDescent="0.2">
      <c r="A90" s="18" t="s">
        <v>28</v>
      </c>
      <c r="B90" s="57" t="s">
        <v>110</v>
      </c>
      <c r="C90" s="10"/>
      <c r="D90" s="51"/>
      <c r="E90" s="13">
        <f>SUM(F90:I90)</f>
        <v>0</v>
      </c>
      <c r="F90" s="14">
        <f>SUM(F92:F95)</f>
        <v>0</v>
      </c>
      <c r="G90" s="14">
        <f>SUM(G92:G95)</f>
        <v>0</v>
      </c>
      <c r="H90" s="14">
        <f>SUM(H92:H95)</f>
        <v>0</v>
      </c>
      <c r="I90" s="14">
        <f>SUM(I92:I95)</f>
        <v>0</v>
      </c>
    </row>
    <row r="91" spans="1:13" s="4" customFormat="1" x14ac:dyDescent="0.2">
      <c r="A91" s="58"/>
      <c r="B91" s="86" t="s">
        <v>8</v>
      </c>
      <c r="C91" s="87"/>
      <c r="D91" s="86"/>
      <c r="E91" s="81"/>
      <c r="F91" s="99"/>
      <c r="G91" s="100"/>
      <c r="H91" s="100"/>
      <c r="I91" s="101"/>
    </row>
    <row r="92" spans="1:13" s="4" customFormat="1" x14ac:dyDescent="0.2">
      <c r="A92" s="94" t="s">
        <v>131</v>
      </c>
      <c r="B92" s="93" t="s">
        <v>156</v>
      </c>
      <c r="C92" s="6" t="s">
        <v>23</v>
      </c>
      <c r="D92" s="82">
        <v>0</v>
      </c>
      <c r="E92" s="77">
        <f>SUM(F92:I92)</f>
        <v>0</v>
      </c>
      <c r="F92" s="76"/>
      <c r="G92" s="83"/>
      <c r="H92" s="83"/>
      <c r="I92" s="84"/>
    </row>
    <row r="93" spans="1:13" s="4" customFormat="1" x14ac:dyDescent="0.2">
      <c r="A93" s="94" t="s">
        <v>132</v>
      </c>
      <c r="B93" s="93" t="s">
        <v>104</v>
      </c>
      <c r="C93" s="6" t="s">
        <v>23</v>
      </c>
      <c r="D93" s="82">
        <v>0</v>
      </c>
      <c r="E93" s="77">
        <f>SUM(F93:I93)</f>
        <v>0</v>
      </c>
      <c r="F93" s="76"/>
      <c r="G93" s="83"/>
      <c r="H93" s="83"/>
      <c r="I93" s="84"/>
      <c r="K93" s="17"/>
    </row>
    <row r="94" spans="1:13" s="4" customFormat="1" x14ac:dyDescent="0.2">
      <c r="A94" s="102" t="s">
        <v>133</v>
      </c>
      <c r="B94" s="93" t="s">
        <v>105</v>
      </c>
      <c r="C94" s="6" t="s">
        <v>23</v>
      </c>
      <c r="D94" s="82"/>
      <c r="E94" s="77">
        <f>SUM(F94:I94)</f>
        <v>0</v>
      </c>
      <c r="F94" s="76"/>
      <c r="G94" s="83"/>
      <c r="H94" s="83"/>
      <c r="I94" s="84">
        <v>0</v>
      </c>
    </row>
    <row r="95" spans="1:13" s="4" customFormat="1" x14ac:dyDescent="0.2">
      <c r="A95" s="96" t="s">
        <v>134</v>
      </c>
      <c r="B95" s="97" t="s">
        <v>12</v>
      </c>
      <c r="C95" s="7"/>
      <c r="D95" s="85">
        <v>0</v>
      </c>
      <c r="E95" s="80">
        <f>SUM(F95:I95)</f>
        <v>0</v>
      </c>
      <c r="F95" s="76"/>
      <c r="G95" s="83">
        <v>0</v>
      </c>
      <c r="H95" s="83"/>
      <c r="I95" s="84"/>
    </row>
    <row r="96" spans="1:13" s="16" customFormat="1" x14ac:dyDescent="0.2">
      <c r="A96" s="18" t="s">
        <v>29</v>
      </c>
      <c r="B96" s="57" t="s">
        <v>111</v>
      </c>
      <c r="C96" s="10"/>
      <c r="D96" s="51"/>
      <c r="E96" s="13">
        <f>SUM(F96:I96)</f>
        <v>45</v>
      </c>
      <c r="F96" s="14">
        <f>SUM(F98:F101)</f>
        <v>0</v>
      </c>
      <c r="G96" s="14">
        <f>SUM(G98:G101)</f>
        <v>0</v>
      </c>
      <c r="H96" s="14">
        <f>SUM(H98:H101)</f>
        <v>0</v>
      </c>
      <c r="I96" s="14">
        <f>SUM(I98:I101)</f>
        <v>45</v>
      </c>
    </row>
    <row r="97" spans="1:11" s="4" customFormat="1" x14ac:dyDescent="0.2">
      <c r="A97" s="58"/>
      <c r="B97" s="86" t="s">
        <v>8</v>
      </c>
      <c r="C97" s="87"/>
      <c r="D97" s="86"/>
      <c r="E97" s="81"/>
      <c r="F97" s="99"/>
      <c r="G97" s="100"/>
      <c r="H97" s="100"/>
      <c r="I97" s="101"/>
    </row>
    <row r="98" spans="1:11" s="4" customFormat="1" ht="10.5" customHeight="1" x14ac:dyDescent="0.2">
      <c r="A98" s="94" t="s">
        <v>135</v>
      </c>
      <c r="B98" s="93" t="s">
        <v>156</v>
      </c>
      <c r="C98" s="6" t="s">
        <v>23</v>
      </c>
      <c r="D98" s="82">
        <v>0</v>
      </c>
      <c r="E98" s="77">
        <f>SUM(F98:I98)</f>
        <v>0</v>
      </c>
      <c r="F98" s="76"/>
      <c r="G98" s="83"/>
      <c r="H98" s="83"/>
      <c r="I98" s="84"/>
    </row>
    <row r="99" spans="1:11" s="4" customFormat="1" ht="12" customHeight="1" x14ac:dyDescent="0.2">
      <c r="A99" s="94" t="s">
        <v>136</v>
      </c>
      <c r="B99" s="93" t="s">
        <v>104</v>
      </c>
      <c r="C99" s="6" t="s">
        <v>23</v>
      </c>
      <c r="D99" s="82">
        <v>0</v>
      </c>
      <c r="E99" s="77">
        <f>SUM(F99:I99)</f>
        <v>0</v>
      </c>
      <c r="F99" s="76"/>
      <c r="G99" s="83"/>
      <c r="H99" s="83"/>
      <c r="I99" s="84"/>
      <c r="K99" s="17"/>
    </row>
    <row r="100" spans="1:11" s="4" customFormat="1" ht="11.25" customHeight="1" x14ac:dyDescent="0.2">
      <c r="A100" s="94" t="s">
        <v>137</v>
      </c>
      <c r="B100" s="93" t="s">
        <v>105</v>
      </c>
      <c r="C100" s="6" t="s">
        <v>23</v>
      </c>
      <c r="D100" s="82">
        <v>1</v>
      </c>
      <c r="E100" s="77">
        <f>SUM(F100:I100)</f>
        <v>45</v>
      </c>
      <c r="F100" s="76"/>
      <c r="G100" s="83"/>
      <c r="H100" s="83"/>
      <c r="I100" s="84">
        <v>45</v>
      </c>
    </row>
    <row r="101" spans="1:11" s="4" customFormat="1" ht="11.25" customHeight="1" x14ac:dyDescent="0.2">
      <c r="A101" s="96" t="s">
        <v>138</v>
      </c>
      <c r="B101" s="97" t="s">
        <v>12</v>
      </c>
      <c r="C101" s="7"/>
      <c r="D101" s="85"/>
      <c r="E101" s="80">
        <f>SUM(F101:I101)</f>
        <v>0</v>
      </c>
      <c r="F101" s="76"/>
      <c r="G101" s="83"/>
      <c r="H101" s="83"/>
      <c r="I101" s="84">
        <v>0</v>
      </c>
    </row>
    <row r="102" spans="1:11" s="23" customFormat="1" ht="25.5" x14ac:dyDescent="0.2">
      <c r="A102" s="32" t="s">
        <v>31</v>
      </c>
      <c r="B102" s="56" t="s">
        <v>20</v>
      </c>
      <c r="C102" s="33" t="s">
        <v>15</v>
      </c>
      <c r="D102" s="34"/>
      <c r="E102" s="35">
        <f>SUM(F102:I102)</f>
        <v>0</v>
      </c>
      <c r="F102" s="36">
        <f>SUM(F104:F107)</f>
        <v>0</v>
      </c>
      <c r="G102" s="36">
        <f>SUM(G104:G107)</f>
        <v>0</v>
      </c>
      <c r="H102" s="36">
        <f>SUM(H104:H107)</f>
        <v>0</v>
      </c>
      <c r="I102" s="36">
        <f>SUM(I104:I107)</f>
        <v>0</v>
      </c>
    </row>
    <row r="103" spans="1:11" s="4" customFormat="1" x14ac:dyDescent="0.2">
      <c r="A103" s="58"/>
      <c r="B103" s="86" t="s">
        <v>8</v>
      </c>
      <c r="C103" s="87"/>
      <c r="D103" s="86"/>
      <c r="E103" s="81"/>
      <c r="F103" s="99"/>
      <c r="G103" s="100"/>
      <c r="H103" s="100"/>
      <c r="I103" s="101"/>
    </row>
    <row r="104" spans="1:11" s="4" customFormat="1" ht="11.25" customHeight="1" x14ac:dyDescent="0.2">
      <c r="A104" s="102" t="s">
        <v>139</v>
      </c>
      <c r="B104" s="93" t="s">
        <v>76</v>
      </c>
      <c r="C104" s="6" t="s">
        <v>15</v>
      </c>
      <c r="D104" s="82">
        <v>0</v>
      </c>
      <c r="E104" s="77">
        <f>SUM(F104:I104)</f>
        <v>0</v>
      </c>
      <c r="F104" s="76"/>
      <c r="G104" s="83"/>
      <c r="H104" s="83"/>
      <c r="I104" s="84"/>
    </row>
    <row r="105" spans="1:11" s="4" customFormat="1" ht="12" customHeight="1" x14ac:dyDescent="0.2">
      <c r="A105" s="94" t="s">
        <v>140</v>
      </c>
      <c r="B105" s="93" t="s">
        <v>77</v>
      </c>
      <c r="C105" s="6" t="s">
        <v>15</v>
      </c>
      <c r="D105" s="82"/>
      <c r="E105" s="77">
        <f>SUM(F105:I105)</f>
        <v>0</v>
      </c>
      <c r="F105" s="76"/>
      <c r="G105" s="83"/>
      <c r="H105" s="83"/>
      <c r="I105" s="84">
        <v>0</v>
      </c>
      <c r="J105" s="9"/>
      <c r="K105" s="5"/>
    </row>
    <row r="106" spans="1:11" s="4" customFormat="1" ht="12.75" customHeight="1" x14ac:dyDescent="0.2">
      <c r="A106" s="94" t="s">
        <v>141</v>
      </c>
      <c r="B106" s="93" t="s">
        <v>78</v>
      </c>
      <c r="C106" s="6" t="s">
        <v>15</v>
      </c>
      <c r="D106" s="82">
        <v>0</v>
      </c>
      <c r="E106" s="77">
        <f>SUM(F106:I106)</f>
        <v>0</v>
      </c>
      <c r="F106" s="76"/>
      <c r="G106" s="83"/>
      <c r="H106" s="83"/>
      <c r="I106" s="84"/>
      <c r="J106" s="9"/>
    </row>
    <row r="107" spans="1:11" s="4" customFormat="1" ht="11.25" customHeight="1" x14ac:dyDescent="0.2">
      <c r="A107" s="96" t="s">
        <v>142</v>
      </c>
      <c r="B107" s="97" t="s">
        <v>12</v>
      </c>
      <c r="C107" s="7"/>
      <c r="D107" s="85"/>
      <c r="E107" s="80">
        <f>SUM(F107:I107)</f>
        <v>0</v>
      </c>
      <c r="F107" s="76"/>
      <c r="G107" s="83"/>
      <c r="H107" s="83"/>
      <c r="I107" s="84">
        <v>0</v>
      </c>
    </row>
    <row r="108" spans="1:11" s="16" customFormat="1" x14ac:dyDescent="0.2">
      <c r="A108" s="18" t="s">
        <v>101</v>
      </c>
      <c r="B108" s="31" t="s">
        <v>90</v>
      </c>
      <c r="C108" s="10"/>
      <c r="D108" s="12"/>
      <c r="E108" s="13">
        <f>SUM(F108:I108)</f>
        <v>1553.8</v>
      </c>
      <c r="F108" s="14">
        <f>SUM(F110:F113)</f>
        <v>0</v>
      </c>
      <c r="G108" s="14">
        <f>SUM(G110:G113)</f>
        <v>0</v>
      </c>
      <c r="H108" s="14">
        <f>SUM(H110:H113)</f>
        <v>0</v>
      </c>
      <c r="I108" s="14">
        <f>SUM(I110:I113)</f>
        <v>1553.8</v>
      </c>
    </row>
    <row r="109" spans="1:11" s="4" customFormat="1" x14ac:dyDescent="0.2">
      <c r="A109" s="103"/>
      <c r="B109" s="86" t="s">
        <v>8</v>
      </c>
      <c r="C109" s="87"/>
      <c r="D109" s="86"/>
      <c r="E109" s="81"/>
      <c r="F109" s="99"/>
      <c r="G109" s="100"/>
      <c r="H109" s="100"/>
      <c r="I109" s="101"/>
    </row>
    <row r="110" spans="1:11" s="4" customFormat="1" ht="11.25" customHeight="1" x14ac:dyDescent="0.2">
      <c r="A110" s="94" t="s">
        <v>143</v>
      </c>
      <c r="B110" s="93" t="s">
        <v>76</v>
      </c>
      <c r="C110" s="6" t="s">
        <v>15</v>
      </c>
      <c r="D110" s="82"/>
      <c r="E110" s="77">
        <f t="shared" ref="E110:E124" si="4">SUM(F110:I110)</f>
        <v>0</v>
      </c>
      <c r="F110" s="76"/>
      <c r="G110" s="83"/>
      <c r="H110" s="83"/>
      <c r="I110" s="84">
        <v>0</v>
      </c>
    </row>
    <row r="111" spans="1:11" s="4" customFormat="1" ht="11.25" customHeight="1" x14ac:dyDescent="0.2">
      <c r="A111" s="94" t="s">
        <v>144</v>
      </c>
      <c r="B111" s="93" t="s">
        <v>77</v>
      </c>
      <c r="C111" s="6" t="s">
        <v>15</v>
      </c>
      <c r="D111" s="82">
        <v>0</v>
      </c>
      <c r="E111" s="77">
        <f t="shared" si="4"/>
        <v>0</v>
      </c>
      <c r="F111" s="76"/>
      <c r="G111" s="83"/>
      <c r="H111" s="83"/>
      <c r="I111" s="84">
        <v>0</v>
      </c>
    </row>
    <row r="112" spans="1:11" s="4" customFormat="1" ht="12" customHeight="1" x14ac:dyDescent="0.2">
      <c r="A112" s="94" t="s">
        <v>145</v>
      </c>
      <c r="B112" s="93" t="s">
        <v>78</v>
      </c>
      <c r="C112" s="6" t="s">
        <v>15</v>
      </c>
      <c r="D112" s="82">
        <v>0.5</v>
      </c>
      <c r="E112" s="77">
        <f t="shared" si="4"/>
        <v>1553.8</v>
      </c>
      <c r="F112" s="76"/>
      <c r="G112" s="83"/>
      <c r="H112" s="83"/>
      <c r="I112" s="84">
        <v>1553.8</v>
      </c>
    </row>
    <row r="113" spans="1:11" s="4" customFormat="1" ht="12" customHeight="1" x14ac:dyDescent="0.2">
      <c r="A113" s="96" t="s">
        <v>146</v>
      </c>
      <c r="B113" s="97" t="s">
        <v>12</v>
      </c>
      <c r="C113" s="7" t="s">
        <v>15</v>
      </c>
      <c r="D113" s="85"/>
      <c r="E113" s="80">
        <f t="shared" si="4"/>
        <v>0</v>
      </c>
      <c r="F113" s="76"/>
      <c r="G113" s="83"/>
      <c r="H113" s="84"/>
      <c r="I113" s="84">
        <v>0</v>
      </c>
      <c r="K113" s="5"/>
    </row>
    <row r="114" spans="1:11" s="16" customFormat="1" x14ac:dyDescent="0.2">
      <c r="A114" s="18" t="s">
        <v>113</v>
      </c>
      <c r="B114" s="31" t="s">
        <v>30</v>
      </c>
      <c r="C114" s="10" t="s">
        <v>23</v>
      </c>
      <c r="D114" s="50">
        <v>2</v>
      </c>
      <c r="E114" s="51">
        <f t="shared" si="4"/>
        <v>4659.6000000000004</v>
      </c>
      <c r="F114" s="51"/>
      <c r="G114" s="50"/>
      <c r="H114" s="51"/>
      <c r="I114" s="51">
        <v>4659.6000000000004</v>
      </c>
    </row>
    <row r="115" spans="1:11" s="16" customFormat="1" x14ac:dyDescent="0.2">
      <c r="A115" s="18" t="s">
        <v>114</v>
      </c>
      <c r="B115" s="57" t="s">
        <v>112</v>
      </c>
      <c r="C115" s="10"/>
      <c r="D115" s="51"/>
      <c r="E115" s="13">
        <f t="shared" si="4"/>
        <v>0</v>
      </c>
      <c r="F115" s="14">
        <f>SUM(F117:F120)</f>
        <v>0</v>
      </c>
      <c r="G115" s="14">
        <f>SUM(G117:G120)</f>
        <v>0</v>
      </c>
      <c r="H115" s="14">
        <f>SUM(H117:H120)</f>
        <v>0</v>
      </c>
      <c r="I115" s="14">
        <f>SUM(I117:I120)</f>
        <v>0</v>
      </c>
    </row>
    <row r="116" spans="1:11" s="4" customFormat="1" x14ac:dyDescent="0.2">
      <c r="A116" s="58"/>
      <c r="B116" s="86" t="s">
        <v>8</v>
      </c>
      <c r="C116" s="87"/>
      <c r="D116" s="86"/>
      <c r="E116" s="81"/>
      <c r="F116" s="99"/>
      <c r="G116" s="100"/>
      <c r="H116" s="100"/>
      <c r="I116" s="101"/>
    </row>
    <row r="117" spans="1:11" s="4" customFormat="1" ht="12" customHeight="1" x14ac:dyDescent="0.2">
      <c r="A117" s="94" t="s">
        <v>147</v>
      </c>
      <c r="B117" s="93" t="s">
        <v>155</v>
      </c>
      <c r="C117" s="6" t="s">
        <v>23</v>
      </c>
      <c r="D117" s="82">
        <v>0</v>
      </c>
      <c r="E117" s="77">
        <f t="shared" ref="E117:E122" si="5">SUM(F117:I117)</f>
        <v>0</v>
      </c>
      <c r="F117" s="76"/>
      <c r="G117" s="83"/>
      <c r="H117" s="83"/>
      <c r="I117" s="84"/>
    </row>
    <row r="118" spans="1:11" s="4" customFormat="1" ht="11.25" customHeight="1" x14ac:dyDescent="0.2">
      <c r="A118" s="94" t="s">
        <v>148</v>
      </c>
      <c r="B118" s="93" t="s">
        <v>104</v>
      </c>
      <c r="C118" s="6" t="s">
        <v>23</v>
      </c>
      <c r="D118" s="82">
        <v>0</v>
      </c>
      <c r="E118" s="77">
        <f t="shared" si="5"/>
        <v>0</v>
      </c>
      <c r="F118" s="76"/>
      <c r="G118" s="83"/>
      <c r="H118" s="83"/>
      <c r="I118" s="84"/>
      <c r="K118" s="17"/>
    </row>
    <row r="119" spans="1:11" s="4" customFormat="1" ht="11.25" customHeight="1" x14ac:dyDescent="0.2">
      <c r="A119" s="94" t="s">
        <v>149</v>
      </c>
      <c r="B119" s="93" t="s">
        <v>105</v>
      </c>
      <c r="C119" s="6" t="s">
        <v>23</v>
      </c>
      <c r="D119" s="82">
        <v>0</v>
      </c>
      <c r="E119" s="77">
        <f t="shared" si="5"/>
        <v>0</v>
      </c>
      <c r="F119" s="76"/>
      <c r="G119" s="83"/>
      <c r="H119" s="83"/>
      <c r="I119" s="84"/>
    </row>
    <row r="120" spans="1:11" s="4" customFormat="1" ht="12" customHeight="1" x14ac:dyDescent="0.2">
      <c r="A120" s="96" t="s">
        <v>150</v>
      </c>
      <c r="B120" s="97" t="s">
        <v>12</v>
      </c>
      <c r="C120" s="7"/>
      <c r="D120" s="85">
        <v>0</v>
      </c>
      <c r="E120" s="80">
        <f t="shared" si="5"/>
        <v>0</v>
      </c>
      <c r="F120" s="76"/>
      <c r="G120" s="83"/>
      <c r="H120" s="83"/>
      <c r="I120" s="84"/>
    </row>
    <row r="121" spans="1:11" s="16" customFormat="1" x14ac:dyDescent="0.2">
      <c r="A121" s="10" t="s">
        <v>115</v>
      </c>
      <c r="B121" s="11" t="s">
        <v>25</v>
      </c>
      <c r="C121" s="10" t="s">
        <v>26</v>
      </c>
      <c r="D121" s="50">
        <v>0</v>
      </c>
      <c r="E121" s="51">
        <f t="shared" si="5"/>
        <v>0</v>
      </c>
      <c r="F121" s="51"/>
      <c r="G121" s="50"/>
      <c r="H121" s="51"/>
      <c r="I121" s="51"/>
    </row>
    <row r="122" spans="1:11" s="39" customFormat="1" x14ac:dyDescent="0.2">
      <c r="A122" s="37"/>
      <c r="B122" s="38" t="s">
        <v>27</v>
      </c>
      <c r="C122" s="37" t="s">
        <v>100</v>
      </c>
      <c r="D122" s="42">
        <v>0</v>
      </c>
      <c r="E122" s="52">
        <f t="shared" si="5"/>
        <v>0</v>
      </c>
      <c r="F122" s="43"/>
      <c r="G122" s="43"/>
      <c r="H122" s="43"/>
      <c r="I122" s="43"/>
    </row>
    <row r="123" spans="1:11" s="16" customFormat="1" ht="20.25" customHeight="1" x14ac:dyDescent="0.2">
      <c r="A123" s="10" t="s">
        <v>116</v>
      </c>
      <c r="B123" s="11" t="s">
        <v>22</v>
      </c>
      <c r="C123" s="10" t="s">
        <v>23</v>
      </c>
      <c r="D123" s="50">
        <v>18</v>
      </c>
      <c r="E123" s="13">
        <f t="shared" si="4"/>
        <v>290</v>
      </c>
      <c r="F123" s="14"/>
      <c r="G123" s="50"/>
      <c r="H123" s="14"/>
      <c r="I123" s="14">
        <v>290</v>
      </c>
    </row>
    <row r="124" spans="1:11" s="16" customFormat="1" x14ac:dyDescent="0.2">
      <c r="A124" s="18" t="s">
        <v>117</v>
      </c>
      <c r="B124" s="57" t="s">
        <v>32</v>
      </c>
      <c r="C124" s="10"/>
      <c r="D124" s="51"/>
      <c r="E124" s="13">
        <f t="shared" si="4"/>
        <v>13247</v>
      </c>
      <c r="F124" s="14"/>
      <c r="G124" s="14">
        <f>G126</f>
        <v>5301</v>
      </c>
      <c r="H124" s="14">
        <f>SUM(H126:H129)</f>
        <v>399</v>
      </c>
      <c r="I124" s="14">
        <f>I126+I127+I128+I129</f>
        <v>7547</v>
      </c>
    </row>
    <row r="125" spans="1:11" s="4" customFormat="1" x14ac:dyDescent="0.2">
      <c r="A125" s="58"/>
      <c r="B125" s="86" t="s">
        <v>8</v>
      </c>
      <c r="C125" s="87"/>
      <c r="D125" s="86"/>
      <c r="E125" s="81"/>
      <c r="F125" s="99"/>
      <c r="G125" s="100"/>
      <c r="H125" s="100"/>
      <c r="I125" s="101"/>
    </row>
    <row r="126" spans="1:11" s="4" customFormat="1" ht="11.25" customHeight="1" x14ac:dyDescent="0.2">
      <c r="A126" s="94" t="s">
        <v>151</v>
      </c>
      <c r="B126" s="93" t="s">
        <v>157</v>
      </c>
      <c r="C126" s="6" t="s">
        <v>23</v>
      </c>
      <c r="D126" s="82">
        <v>1</v>
      </c>
      <c r="E126" s="77">
        <f t="shared" ref="E126:E132" si="6">SUM(F126:I126)</f>
        <v>5700</v>
      </c>
      <c r="F126" s="76"/>
      <c r="G126" s="83">
        <v>5301</v>
      </c>
      <c r="H126" s="83">
        <v>399</v>
      </c>
      <c r="I126" s="84">
        <v>0</v>
      </c>
    </row>
    <row r="127" spans="1:11" s="4" customFormat="1" ht="12" customHeight="1" x14ac:dyDescent="0.2">
      <c r="A127" s="94" t="s">
        <v>152</v>
      </c>
      <c r="B127" s="93" t="s">
        <v>46</v>
      </c>
      <c r="C127" s="6" t="s">
        <v>23</v>
      </c>
      <c r="D127" s="82"/>
      <c r="E127" s="77">
        <f t="shared" si="6"/>
        <v>0</v>
      </c>
      <c r="F127" s="76"/>
      <c r="G127" s="83">
        <v>0</v>
      </c>
      <c r="H127" s="83"/>
      <c r="I127" s="84">
        <v>0</v>
      </c>
      <c r="K127" s="17"/>
    </row>
    <row r="128" spans="1:11" s="4" customFormat="1" ht="11.25" customHeight="1" x14ac:dyDescent="0.2">
      <c r="A128" s="94" t="s">
        <v>153</v>
      </c>
      <c r="B128" s="93" t="s">
        <v>47</v>
      </c>
      <c r="C128" s="6" t="s">
        <v>23</v>
      </c>
      <c r="D128" s="82">
        <v>7</v>
      </c>
      <c r="E128" s="77">
        <f t="shared" si="6"/>
        <v>1262</v>
      </c>
      <c r="F128" s="76"/>
      <c r="G128" s="83"/>
      <c r="H128" s="83"/>
      <c r="I128" s="84">
        <v>1262</v>
      </c>
    </row>
    <row r="129" spans="1:15" s="4" customFormat="1" ht="12.75" customHeight="1" x14ac:dyDescent="0.2">
      <c r="A129" s="96" t="s">
        <v>154</v>
      </c>
      <c r="B129" s="97" t="s">
        <v>12</v>
      </c>
      <c r="C129" s="7"/>
      <c r="D129" s="85">
        <v>8</v>
      </c>
      <c r="E129" s="80">
        <f t="shared" si="6"/>
        <v>6285</v>
      </c>
      <c r="F129" s="76"/>
      <c r="G129" s="83">
        <v>0</v>
      </c>
      <c r="H129" s="83"/>
      <c r="I129" s="84">
        <v>6285</v>
      </c>
    </row>
    <row r="130" spans="1:15" s="16" customFormat="1" ht="17.25" customHeight="1" x14ac:dyDescent="0.2">
      <c r="A130" s="32" t="s">
        <v>118</v>
      </c>
      <c r="B130" s="40" t="s">
        <v>33</v>
      </c>
      <c r="C130" s="33" t="s">
        <v>23</v>
      </c>
      <c r="D130" s="53"/>
      <c r="E130" s="41">
        <f t="shared" si="6"/>
        <v>0</v>
      </c>
      <c r="F130" s="49"/>
      <c r="G130" s="49"/>
      <c r="H130" s="49"/>
      <c r="I130" s="49"/>
    </row>
    <row r="131" spans="1:15" s="16" customFormat="1" ht="40.5" customHeight="1" x14ac:dyDescent="0.2">
      <c r="A131" s="32" t="s">
        <v>119</v>
      </c>
      <c r="B131" s="40" t="s">
        <v>96</v>
      </c>
      <c r="C131" s="32" t="s">
        <v>13</v>
      </c>
      <c r="D131" s="53"/>
      <c r="E131" s="41">
        <f t="shared" si="6"/>
        <v>0</v>
      </c>
      <c r="F131" s="49"/>
      <c r="G131" s="49"/>
      <c r="H131" s="49"/>
      <c r="I131" s="49"/>
    </row>
    <row r="132" spans="1:15" s="16" customFormat="1" ht="19.5" customHeight="1" x14ac:dyDescent="0.2">
      <c r="A132" s="32" t="s">
        <v>120</v>
      </c>
      <c r="B132" s="40" t="s">
        <v>97</v>
      </c>
      <c r="C132" s="33" t="s">
        <v>23</v>
      </c>
      <c r="D132" s="53"/>
      <c r="E132" s="41">
        <f t="shared" si="6"/>
        <v>0</v>
      </c>
      <c r="F132" s="49"/>
      <c r="G132" s="49"/>
      <c r="H132" s="49"/>
      <c r="I132" s="49">
        <v>0</v>
      </c>
    </row>
    <row r="133" spans="1:15" s="16" customFormat="1" ht="23.25" customHeight="1" x14ac:dyDescent="0.2">
      <c r="A133" s="32"/>
      <c r="B133" s="40" t="s">
        <v>95</v>
      </c>
      <c r="C133" s="33"/>
      <c r="D133" s="34"/>
      <c r="E133" s="36">
        <f>E9+E46+E54+E60+E67+E73+E79+E85+E90+E96+E102+E108+E114+E115+E121+E122+E123+E124+E130+E131+E132</f>
        <v>61377.002</v>
      </c>
      <c r="F133" s="36">
        <f>F9+F46+F54+F60+F67+F73+F79+F85+F90+F96+F102+F108+F114+F115+F121+F122+F123+F124+F130+F131+F132</f>
        <v>0</v>
      </c>
      <c r="G133" s="36">
        <f>G9+G46+G54+G60+G67+G73+G79+G85+G90+G96+G102+G108+G114+G115+G121+G122+G123+G124+G130+G131+G132</f>
        <v>24057</v>
      </c>
      <c r="H133" s="36">
        <f>H9+H46+H54+H60+H67+H73+H79+H85+H90+H96+H102+H108+H114+H115+H121+H123+H124+H130+H131+H132</f>
        <v>517.60199999999998</v>
      </c>
      <c r="I133" s="36">
        <f>I9+I46+I54+I60+I67+I73+I79+I85+I90+I96+I102+I108+I114+I115+I121+I122+I123+I124+I130+I131+I132</f>
        <v>36802.400000000001</v>
      </c>
    </row>
    <row r="134" spans="1:15" ht="28.5" customHeight="1" x14ac:dyDescent="0.2">
      <c r="D134" s="19"/>
      <c r="E134" s="19"/>
      <c r="G134" s="20"/>
      <c r="H134" s="20"/>
      <c r="I134" s="20"/>
      <c r="J134" s="19"/>
      <c r="K134" s="21"/>
      <c r="L134" s="21"/>
      <c r="M134" s="21"/>
      <c r="N134" s="21"/>
      <c r="O134" s="21"/>
    </row>
    <row r="135" spans="1:15" x14ac:dyDescent="0.2"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</row>
    <row r="136" spans="1:15" x14ac:dyDescent="0.2">
      <c r="D136" s="19"/>
      <c r="E136" s="22"/>
      <c r="F136" s="19"/>
      <c r="G136" s="19"/>
      <c r="H136" s="19"/>
      <c r="I136" s="19"/>
      <c r="J136" s="19"/>
      <c r="K136" s="19"/>
      <c r="L136" s="19"/>
      <c r="M136" s="19"/>
      <c r="N136" s="19"/>
      <c r="O136" s="19"/>
    </row>
    <row r="137" spans="1:15" x14ac:dyDescent="0.2"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</row>
    <row r="138" spans="1:15" x14ac:dyDescent="0.2"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22"/>
    </row>
    <row r="139" spans="1:15" x14ac:dyDescent="0.2"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22"/>
    </row>
    <row r="140" spans="1:15" x14ac:dyDescent="0.2"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</row>
    <row r="141" spans="1:15" x14ac:dyDescent="0.2"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</row>
    <row r="142" spans="1:15" x14ac:dyDescent="0.2"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</row>
    <row r="143" spans="1:15" x14ac:dyDescent="0.2"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</row>
    <row r="144" spans="1:15" x14ac:dyDescent="0.2"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</row>
    <row r="145" spans="4:15" x14ac:dyDescent="0.2"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</row>
    <row r="146" spans="4:15" x14ac:dyDescent="0.2"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</row>
    <row r="147" spans="4:15" x14ac:dyDescent="0.2"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</row>
    <row r="148" spans="4:15" x14ac:dyDescent="0.2"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</row>
    <row r="149" spans="4:15" x14ac:dyDescent="0.2"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</row>
    <row r="150" spans="4:15" x14ac:dyDescent="0.2"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</row>
    <row r="151" spans="4:15" x14ac:dyDescent="0.2"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</row>
    <row r="152" spans="4:15" x14ac:dyDescent="0.2"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</row>
    <row r="153" spans="4:15" x14ac:dyDescent="0.2"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</row>
    <row r="154" spans="4:15" x14ac:dyDescent="0.2"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</row>
    <row r="155" spans="4:15" x14ac:dyDescent="0.2"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</row>
    <row r="156" spans="4:15" x14ac:dyDescent="0.2"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</row>
    <row r="157" spans="4:15" x14ac:dyDescent="0.2"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</row>
    <row r="158" spans="4:15" x14ac:dyDescent="0.2"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</row>
    <row r="159" spans="4:15" x14ac:dyDescent="0.2"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</row>
    <row r="160" spans="4:15" x14ac:dyDescent="0.2"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</row>
    <row r="161" spans="4:15" x14ac:dyDescent="0.2"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</row>
    <row r="162" spans="4:15" x14ac:dyDescent="0.2"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</row>
    <row r="163" spans="4:15" x14ac:dyDescent="0.2"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</row>
    <row r="164" spans="4:15" x14ac:dyDescent="0.2"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</row>
    <row r="165" spans="4:15" x14ac:dyDescent="0.2"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</row>
    <row r="166" spans="4:15" x14ac:dyDescent="0.2"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</row>
    <row r="167" spans="4:15" x14ac:dyDescent="0.2"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</row>
    <row r="168" spans="4:15" x14ac:dyDescent="0.2"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</row>
    <row r="169" spans="4:15" x14ac:dyDescent="0.2"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</row>
    <row r="170" spans="4:15" x14ac:dyDescent="0.2"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</row>
    <row r="171" spans="4:15" x14ac:dyDescent="0.2"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</row>
    <row r="172" spans="4:15" x14ac:dyDescent="0.2"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</row>
    <row r="173" spans="4:15" x14ac:dyDescent="0.2"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</row>
    <row r="174" spans="4:15" x14ac:dyDescent="0.2"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</row>
    <row r="175" spans="4:15" x14ac:dyDescent="0.2"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</row>
    <row r="176" spans="4:15" x14ac:dyDescent="0.2"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</row>
    <row r="177" spans="4:15" x14ac:dyDescent="0.2"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</row>
    <row r="178" spans="4:15" x14ac:dyDescent="0.2"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</row>
    <row r="179" spans="4:15" x14ac:dyDescent="0.2"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</row>
    <row r="180" spans="4:15" x14ac:dyDescent="0.2"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</row>
    <row r="181" spans="4:15" x14ac:dyDescent="0.2"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</row>
    <row r="182" spans="4:15" x14ac:dyDescent="0.2"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</row>
    <row r="183" spans="4:15" x14ac:dyDescent="0.2"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</row>
    <row r="184" spans="4:15" x14ac:dyDescent="0.2"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</row>
    <row r="185" spans="4:15" x14ac:dyDescent="0.2"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</row>
    <row r="186" spans="4:15" x14ac:dyDescent="0.2"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</row>
    <row r="187" spans="4:15" x14ac:dyDescent="0.2"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</row>
    <row r="188" spans="4:15" x14ac:dyDescent="0.2"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</row>
    <row r="189" spans="4:15" x14ac:dyDescent="0.2"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</row>
    <row r="190" spans="4:15" x14ac:dyDescent="0.2"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4:15" x14ac:dyDescent="0.2"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</row>
    <row r="192" spans="4:15" x14ac:dyDescent="0.2"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</row>
    <row r="193" spans="4:15" x14ac:dyDescent="0.2"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</row>
    <row r="194" spans="4:15" x14ac:dyDescent="0.2"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</row>
    <row r="195" spans="4:15" x14ac:dyDescent="0.2"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</row>
    <row r="196" spans="4:15" x14ac:dyDescent="0.2"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</row>
    <row r="197" spans="4:15" x14ac:dyDescent="0.2"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</row>
    <row r="198" spans="4:15" x14ac:dyDescent="0.2"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</row>
    <row r="199" spans="4:15" x14ac:dyDescent="0.2"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</row>
    <row r="200" spans="4:15" x14ac:dyDescent="0.2"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</row>
    <row r="201" spans="4:15" x14ac:dyDescent="0.2"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</row>
    <row r="202" spans="4:15" x14ac:dyDescent="0.2"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</row>
    <row r="203" spans="4:15" x14ac:dyDescent="0.2"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</row>
    <row r="204" spans="4:15" x14ac:dyDescent="0.2"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</row>
    <row r="205" spans="4:15" x14ac:dyDescent="0.2"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</row>
    <row r="206" spans="4:15" x14ac:dyDescent="0.2"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</row>
    <row r="207" spans="4:15" x14ac:dyDescent="0.2"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</row>
    <row r="208" spans="4:15" x14ac:dyDescent="0.2"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</row>
    <row r="209" spans="4:15" x14ac:dyDescent="0.2"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4:15" x14ac:dyDescent="0.2"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</row>
    <row r="211" spans="4:15" x14ac:dyDescent="0.2"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</row>
    <row r="212" spans="4:15" x14ac:dyDescent="0.2"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</row>
    <row r="213" spans="4:15" x14ac:dyDescent="0.2"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4:15" x14ac:dyDescent="0.2"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</row>
    <row r="215" spans="4:15" x14ac:dyDescent="0.2"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</row>
    <row r="216" spans="4:15" x14ac:dyDescent="0.2"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</row>
    <row r="217" spans="4:15" x14ac:dyDescent="0.2"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</row>
    <row r="218" spans="4:15" x14ac:dyDescent="0.2"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</row>
    <row r="219" spans="4:15" x14ac:dyDescent="0.2"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</row>
    <row r="220" spans="4:15" x14ac:dyDescent="0.2"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</row>
    <row r="221" spans="4:15" x14ac:dyDescent="0.2"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</row>
    <row r="222" spans="4:15" x14ac:dyDescent="0.2"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</row>
    <row r="223" spans="4:15" x14ac:dyDescent="0.2"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</row>
    <row r="224" spans="4:15" x14ac:dyDescent="0.2"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</row>
    <row r="225" spans="4:15" x14ac:dyDescent="0.2"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</row>
    <row r="226" spans="4:15" x14ac:dyDescent="0.2"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</row>
    <row r="227" spans="4:15" x14ac:dyDescent="0.2"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</row>
    <row r="228" spans="4:15" x14ac:dyDescent="0.2"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</row>
    <row r="229" spans="4:15" x14ac:dyDescent="0.2"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</row>
    <row r="230" spans="4:15" x14ac:dyDescent="0.2"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</row>
    <row r="231" spans="4:15" x14ac:dyDescent="0.2"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</row>
    <row r="232" spans="4:15" x14ac:dyDescent="0.2"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</row>
    <row r="233" spans="4:15" x14ac:dyDescent="0.2"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</row>
    <row r="234" spans="4:15" x14ac:dyDescent="0.2"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</row>
    <row r="235" spans="4:15" x14ac:dyDescent="0.2"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</row>
    <row r="236" spans="4:15" x14ac:dyDescent="0.2"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4:15" x14ac:dyDescent="0.2"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4:15" x14ac:dyDescent="0.2"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4:15" x14ac:dyDescent="0.2"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4:15" x14ac:dyDescent="0.2"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4:15" x14ac:dyDescent="0.2"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4:15" x14ac:dyDescent="0.2"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4:15" x14ac:dyDescent="0.2"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4:15" x14ac:dyDescent="0.2"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4:15" x14ac:dyDescent="0.2"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4:15" x14ac:dyDescent="0.2"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4:15" x14ac:dyDescent="0.2"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4:15" x14ac:dyDescent="0.2"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</row>
    <row r="249" spans="4:15" x14ac:dyDescent="0.2"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</row>
    <row r="250" spans="4:15" x14ac:dyDescent="0.2"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</row>
    <row r="251" spans="4:15" x14ac:dyDescent="0.2"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</row>
    <row r="252" spans="4:15" x14ac:dyDescent="0.2"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</row>
    <row r="253" spans="4:15" x14ac:dyDescent="0.2"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</row>
    <row r="254" spans="4:15" x14ac:dyDescent="0.2"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</row>
    <row r="255" spans="4:15" x14ac:dyDescent="0.2"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</row>
    <row r="256" spans="4:15" x14ac:dyDescent="0.2"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</row>
    <row r="257" spans="4:15" x14ac:dyDescent="0.2"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</row>
    <row r="258" spans="4:15" x14ac:dyDescent="0.2"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</row>
    <row r="259" spans="4:15" x14ac:dyDescent="0.2"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4:15" x14ac:dyDescent="0.2"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</row>
    <row r="261" spans="4:15" x14ac:dyDescent="0.2"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</row>
    <row r="262" spans="4:15" x14ac:dyDescent="0.2"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</row>
    <row r="263" spans="4:15" x14ac:dyDescent="0.2"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</row>
    <row r="264" spans="4:15" x14ac:dyDescent="0.2"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</row>
    <row r="265" spans="4:15" x14ac:dyDescent="0.2"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</row>
    <row r="266" spans="4:15" x14ac:dyDescent="0.2"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</row>
    <row r="267" spans="4:15" x14ac:dyDescent="0.2"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4:15" x14ac:dyDescent="0.2"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4:15" x14ac:dyDescent="0.2"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4:15" x14ac:dyDescent="0.2"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4:15" x14ac:dyDescent="0.2"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4:15" x14ac:dyDescent="0.2"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</row>
    <row r="273" spans="4:15" x14ac:dyDescent="0.2"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</row>
    <row r="274" spans="4:15" x14ac:dyDescent="0.2"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</row>
    <row r="275" spans="4:15" x14ac:dyDescent="0.2"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</row>
    <row r="276" spans="4:15" x14ac:dyDescent="0.2"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</row>
    <row r="277" spans="4:15" x14ac:dyDescent="0.2"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</row>
    <row r="278" spans="4:15" x14ac:dyDescent="0.2"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</row>
    <row r="279" spans="4:15" x14ac:dyDescent="0.2"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</row>
    <row r="280" spans="4:15" x14ac:dyDescent="0.2"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</row>
    <row r="281" spans="4:15" x14ac:dyDescent="0.2"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</row>
    <row r="282" spans="4:15" x14ac:dyDescent="0.2"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</row>
    <row r="283" spans="4:15" x14ac:dyDescent="0.2"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</row>
    <row r="284" spans="4:15" x14ac:dyDescent="0.2"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</row>
    <row r="285" spans="4:15" x14ac:dyDescent="0.2"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</row>
    <row r="286" spans="4:15" x14ac:dyDescent="0.2"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</row>
    <row r="287" spans="4:15" x14ac:dyDescent="0.2"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</row>
    <row r="288" spans="4:15" x14ac:dyDescent="0.2"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</row>
    <row r="289" spans="4:15" x14ac:dyDescent="0.2"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</row>
    <row r="290" spans="4:15" x14ac:dyDescent="0.2"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</row>
    <row r="291" spans="4:15" x14ac:dyDescent="0.2"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</row>
    <row r="292" spans="4:15" x14ac:dyDescent="0.2"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</row>
    <row r="293" spans="4:15" x14ac:dyDescent="0.2"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</row>
    <row r="294" spans="4:15" x14ac:dyDescent="0.2"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</row>
    <row r="295" spans="4:15" x14ac:dyDescent="0.2"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</row>
    <row r="296" spans="4:15" x14ac:dyDescent="0.2"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4:15" x14ac:dyDescent="0.2"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</row>
    <row r="298" spans="4:15" x14ac:dyDescent="0.2"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</row>
    <row r="299" spans="4:15" x14ac:dyDescent="0.2"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</row>
    <row r="300" spans="4:15" x14ac:dyDescent="0.2"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</row>
    <row r="301" spans="4:15" x14ac:dyDescent="0.2"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</row>
    <row r="302" spans="4:15" x14ac:dyDescent="0.2"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</row>
    <row r="303" spans="4:15" x14ac:dyDescent="0.2"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</row>
    <row r="304" spans="4:15" x14ac:dyDescent="0.2"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</row>
    <row r="305" spans="4:15" x14ac:dyDescent="0.2"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4:15" x14ac:dyDescent="0.2"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</row>
    <row r="307" spans="4:15" x14ac:dyDescent="0.2"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4:15" x14ac:dyDescent="0.2"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</row>
    <row r="309" spans="4:15" x14ac:dyDescent="0.2"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</row>
    <row r="310" spans="4:15" x14ac:dyDescent="0.2"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</row>
    <row r="311" spans="4:15" x14ac:dyDescent="0.2"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</row>
    <row r="312" spans="4:15" x14ac:dyDescent="0.2"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</row>
    <row r="313" spans="4:15" x14ac:dyDescent="0.2"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</row>
    <row r="314" spans="4:15" x14ac:dyDescent="0.2"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</row>
    <row r="315" spans="4:15" x14ac:dyDescent="0.2"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</row>
    <row r="316" spans="4:15" x14ac:dyDescent="0.2"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</row>
    <row r="317" spans="4:15" x14ac:dyDescent="0.2"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</row>
    <row r="318" spans="4:15" x14ac:dyDescent="0.2"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</row>
    <row r="319" spans="4:15" x14ac:dyDescent="0.2"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</row>
    <row r="320" spans="4:15" x14ac:dyDescent="0.2"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</row>
    <row r="321" spans="4:15" x14ac:dyDescent="0.2"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</row>
    <row r="322" spans="4:15" x14ac:dyDescent="0.2"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</row>
    <row r="323" spans="4:15" x14ac:dyDescent="0.2"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</row>
    <row r="324" spans="4:15" x14ac:dyDescent="0.2"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</row>
    <row r="325" spans="4:15" x14ac:dyDescent="0.2"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4:15" x14ac:dyDescent="0.2"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</row>
    <row r="327" spans="4:15" x14ac:dyDescent="0.2"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</row>
    <row r="328" spans="4:15" x14ac:dyDescent="0.2"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</row>
    <row r="329" spans="4:15" x14ac:dyDescent="0.2"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</row>
    <row r="330" spans="4:15" x14ac:dyDescent="0.2"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</row>
    <row r="331" spans="4:15" x14ac:dyDescent="0.2"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</row>
    <row r="332" spans="4:15" x14ac:dyDescent="0.2"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</row>
    <row r="333" spans="4:15" x14ac:dyDescent="0.2"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4:15" x14ac:dyDescent="0.2"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</row>
    <row r="335" spans="4:15" x14ac:dyDescent="0.2"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</row>
    <row r="336" spans="4:15" x14ac:dyDescent="0.2"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</row>
    <row r="337" spans="4:15" x14ac:dyDescent="0.2"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</row>
    <row r="338" spans="4:15" x14ac:dyDescent="0.2"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</row>
    <row r="339" spans="4:15" x14ac:dyDescent="0.2"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</row>
    <row r="340" spans="4:15" x14ac:dyDescent="0.2"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</row>
    <row r="341" spans="4:15" x14ac:dyDescent="0.2"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4:15" x14ac:dyDescent="0.2"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</row>
    <row r="343" spans="4:15" x14ac:dyDescent="0.2"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</row>
    <row r="344" spans="4:15" x14ac:dyDescent="0.2"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</row>
    <row r="345" spans="4:15" x14ac:dyDescent="0.2"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</row>
    <row r="346" spans="4:15" x14ac:dyDescent="0.2"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</row>
    <row r="347" spans="4:15" x14ac:dyDescent="0.2"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</row>
    <row r="348" spans="4:15" x14ac:dyDescent="0.2"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</row>
    <row r="349" spans="4:15" x14ac:dyDescent="0.2"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</row>
    <row r="350" spans="4:15" x14ac:dyDescent="0.2"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</row>
    <row r="351" spans="4:15" x14ac:dyDescent="0.2"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</row>
    <row r="352" spans="4:15" x14ac:dyDescent="0.2"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</row>
    <row r="353" spans="4:15" x14ac:dyDescent="0.2"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</row>
    <row r="354" spans="4:15" x14ac:dyDescent="0.2"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</row>
    <row r="355" spans="4:15" x14ac:dyDescent="0.2"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</row>
    <row r="356" spans="4:15" x14ac:dyDescent="0.2"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</row>
    <row r="357" spans="4:15" x14ac:dyDescent="0.2"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4:15" x14ac:dyDescent="0.2"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4:15" x14ac:dyDescent="0.2"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</row>
    <row r="360" spans="4:15" x14ac:dyDescent="0.2"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</row>
    <row r="361" spans="4:15" x14ac:dyDescent="0.2"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</row>
    <row r="362" spans="4:15" x14ac:dyDescent="0.2"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</row>
    <row r="363" spans="4:15" x14ac:dyDescent="0.2"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</row>
    <row r="364" spans="4:15" x14ac:dyDescent="0.2"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</row>
    <row r="365" spans="4:15" x14ac:dyDescent="0.2"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</row>
    <row r="366" spans="4:15" x14ac:dyDescent="0.2"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</row>
    <row r="367" spans="4:15" x14ac:dyDescent="0.2"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</row>
    <row r="368" spans="4:15" x14ac:dyDescent="0.2"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</row>
    <row r="369" spans="4:15" x14ac:dyDescent="0.2"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</row>
    <row r="370" spans="4:15" x14ac:dyDescent="0.2"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</row>
    <row r="371" spans="4:15" x14ac:dyDescent="0.2"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</row>
    <row r="372" spans="4:15" x14ac:dyDescent="0.2"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</row>
    <row r="373" spans="4:15" x14ac:dyDescent="0.2"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</row>
    <row r="374" spans="4:15" x14ac:dyDescent="0.2"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</row>
    <row r="375" spans="4:15" x14ac:dyDescent="0.2"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</row>
    <row r="376" spans="4:15" x14ac:dyDescent="0.2"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</row>
    <row r="377" spans="4:15" x14ac:dyDescent="0.2"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</row>
    <row r="378" spans="4:15" x14ac:dyDescent="0.2"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</row>
    <row r="379" spans="4:15" x14ac:dyDescent="0.2"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</row>
    <row r="380" spans="4:15" x14ac:dyDescent="0.2"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</row>
    <row r="381" spans="4:15" x14ac:dyDescent="0.2"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</row>
    <row r="382" spans="4:15" x14ac:dyDescent="0.2"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</row>
    <row r="383" spans="4:15" x14ac:dyDescent="0.2"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</row>
    <row r="384" spans="4:15" x14ac:dyDescent="0.2"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</row>
    <row r="385" spans="4:15" x14ac:dyDescent="0.2"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</row>
    <row r="386" spans="4:15" x14ac:dyDescent="0.2"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</row>
    <row r="387" spans="4:15" x14ac:dyDescent="0.2"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</row>
    <row r="388" spans="4:15" x14ac:dyDescent="0.2"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</row>
    <row r="389" spans="4:15" x14ac:dyDescent="0.2"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</row>
    <row r="390" spans="4:15" x14ac:dyDescent="0.2"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</row>
    <row r="391" spans="4:15" x14ac:dyDescent="0.2"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</row>
    <row r="392" spans="4:15" x14ac:dyDescent="0.2"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</row>
    <row r="393" spans="4:15" x14ac:dyDescent="0.2"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</row>
    <row r="394" spans="4:15" x14ac:dyDescent="0.2"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</row>
    <row r="395" spans="4:15" x14ac:dyDescent="0.2"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</row>
    <row r="396" spans="4:15" x14ac:dyDescent="0.2"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</row>
    <row r="397" spans="4:15" x14ac:dyDescent="0.2"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</row>
    <row r="398" spans="4:15" x14ac:dyDescent="0.2"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</row>
    <row r="399" spans="4:15" x14ac:dyDescent="0.2"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</row>
    <row r="400" spans="4:15" x14ac:dyDescent="0.2"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</row>
    <row r="401" spans="4:15" x14ac:dyDescent="0.2"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</row>
    <row r="402" spans="4:15" x14ac:dyDescent="0.2"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</row>
    <row r="403" spans="4:15" x14ac:dyDescent="0.2"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</row>
    <row r="404" spans="4:15" x14ac:dyDescent="0.2"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</row>
    <row r="405" spans="4:15" x14ac:dyDescent="0.2"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</row>
    <row r="406" spans="4:15" x14ac:dyDescent="0.2"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</row>
    <row r="407" spans="4:15" x14ac:dyDescent="0.2"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</row>
    <row r="408" spans="4:15" x14ac:dyDescent="0.2"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</row>
    <row r="409" spans="4:15" x14ac:dyDescent="0.2"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</row>
    <row r="410" spans="4:15" x14ac:dyDescent="0.2"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</row>
    <row r="411" spans="4:15" x14ac:dyDescent="0.2"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</row>
    <row r="412" spans="4:15" x14ac:dyDescent="0.2"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</row>
    <row r="413" spans="4:15" x14ac:dyDescent="0.2"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</row>
    <row r="414" spans="4:15" x14ac:dyDescent="0.2"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</row>
    <row r="415" spans="4:15" x14ac:dyDescent="0.2"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</row>
    <row r="416" spans="4:15" x14ac:dyDescent="0.2"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</row>
    <row r="417" spans="4:15" x14ac:dyDescent="0.2"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</row>
    <row r="418" spans="4:15" x14ac:dyDescent="0.2"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</row>
    <row r="419" spans="4:15" x14ac:dyDescent="0.2"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</row>
    <row r="420" spans="4:15" x14ac:dyDescent="0.2"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4:15" x14ac:dyDescent="0.2"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</row>
    <row r="422" spans="4:15" x14ac:dyDescent="0.2"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</row>
    <row r="423" spans="4:15" x14ac:dyDescent="0.2"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</row>
    <row r="424" spans="4:15" x14ac:dyDescent="0.2"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</row>
    <row r="425" spans="4:15" x14ac:dyDescent="0.2"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</row>
    <row r="426" spans="4:15" x14ac:dyDescent="0.2"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</row>
    <row r="427" spans="4:15" x14ac:dyDescent="0.2"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</row>
    <row r="428" spans="4:15" x14ac:dyDescent="0.2"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</row>
    <row r="429" spans="4:15" x14ac:dyDescent="0.2"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</row>
    <row r="430" spans="4:15" x14ac:dyDescent="0.2"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</row>
    <row r="431" spans="4:15" x14ac:dyDescent="0.2"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4:15" x14ac:dyDescent="0.2"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</row>
    <row r="433" spans="4:15" x14ac:dyDescent="0.2"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</row>
    <row r="434" spans="4:15" x14ac:dyDescent="0.2"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</row>
    <row r="435" spans="4:15" x14ac:dyDescent="0.2"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</row>
    <row r="436" spans="4:15" x14ac:dyDescent="0.2"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</row>
    <row r="437" spans="4:15" x14ac:dyDescent="0.2"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</row>
    <row r="438" spans="4:15" x14ac:dyDescent="0.2"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</row>
    <row r="439" spans="4:15" x14ac:dyDescent="0.2"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</row>
    <row r="440" spans="4:15" x14ac:dyDescent="0.2"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</row>
    <row r="441" spans="4:15" x14ac:dyDescent="0.2"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</row>
    <row r="442" spans="4:15" x14ac:dyDescent="0.2"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</row>
    <row r="443" spans="4:15" x14ac:dyDescent="0.2"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</row>
    <row r="444" spans="4:15" x14ac:dyDescent="0.2"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</row>
    <row r="445" spans="4:15" x14ac:dyDescent="0.2"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</row>
    <row r="446" spans="4:15" x14ac:dyDescent="0.2"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</row>
    <row r="447" spans="4:15" x14ac:dyDescent="0.2"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</row>
    <row r="448" spans="4:15" x14ac:dyDescent="0.2"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</row>
    <row r="449" spans="4:15" x14ac:dyDescent="0.2"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</row>
    <row r="450" spans="4:15" x14ac:dyDescent="0.2"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</row>
    <row r="451" spans="4:15" x14ac:dyDescent="0.2"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</row>
    <row r="452" spans="4:15" x14ac:dyDescent="0.2"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</row>
    <row r="453" spans="4:15" x14ac:dyDescent="0.2"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</row>
    <row r="454" spans="4:15" x14ac:dyDescent="0.2"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</row>
    <row r="455" spans="4:15" x14ac:dyDescent="0.2"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</row>
    <row r="456" spans="4:15" x14ac:dyDescent="0.2"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</row>
    <row r="457" spans="4:15" x14ac:dyDescent="0.2"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</row>
    <row r="458" spans="4:15" x14ac:dyDescent="0.2"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</row>
    <row r="459" spans="4:15" x14ac:dyDescent="0.2"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</row>
    <row r="460" spans="4:15" x14ac:dyDescent="0.2"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</row>
    <row r="461" spans="4:15" x14ac:dyDescent="0.2"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</row>
    <row r="462" spans="4:15" x14ac:dyDescent="0.2"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</row>
    <row r="463" spans="4:15" x14ac:dyDescent="0.2"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</row>
    <row r="464" spans="4:15" x14ac:dyDescent="0.2"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</row>
    <row r="465" spans="4:15" x14ac:dyDescent="0.2"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</row>
    <row r="466" spans="4:15" x14ac:dyDescent="0.2"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</row>
    <row r="467" spans="4:15" x14ac:dyDescent="0.2"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</row>
    <row r="468" spans="4:15" x14ac:dyDescent="0.2"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</row>
    <row r="469" spans="4:15" x14ac:dyDescent="0.2"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</row>
    <row r="470" spans="4:15" x14ac:dyDescent="0.2"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</row>
    <row r="471" spans="4:15" x14ac:dyDescent="0.2"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</row>
    <row r="472" spans="4:15" x14ac:dyDescent="0.2"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</row>
    <row r="473" spans="4:15" x14ac:dyDescent="0.2"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</row>
    <row r="474" spans="4:15" x14ac:dyDescent="0.2"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</row>
    <row r="475" spans="4:15" x14ac:dyDescent="0.2"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</row>
    <row r="476" spans="4:15" x14ac:dyDescent="0.2"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</row>
    <row r="477" spans="4:15" x14ac:dyDescent="0.2"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</row>
    <row r="478" spans="4:15" x14ac:dyDescent="0.2"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</row>
    <row r="479" spans="4:15" x14ac:dyDescent="0.2"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</row>
    <row r="480" spans="4:15" x14ac:dyDescent="0.2"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</row>
    <row r="481" spans="4:15" x14ac:dyDescent="0.2"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</row>
    <row r="482" spans="4:15" x14ac:dyDescent="0.2"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</row>
    <row r="483" spans="4:15" x14ac:dyDescent="0.2"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</row>
    <row r="484" spans="4:15" x14ac:dyDescent="0.2"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</row>
    <row r="485" spans="4:15" x14ac:dyDescent="0.2"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</row>
    <row r="486" spans="4:15" x14ac:dyDescent="0.2"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</row>
    <row r="487" spans="4:15" x14ac:dyDescent="0.2"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</row>
    <row r="488" spans="4:15" x14ac:dyDescent="0.2"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</row>
    <row r="489" spans="4:15" x14ac:dyDescent="0.2"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</row>
    <row r="490" spans="4:15" x14ac:dyDescent="0.2"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</row>
    <row r="491" spans="4:15" x14ac:dyDescent="0.2"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</row>
    <row r="492" spans="4:15" x14ac:dyDescent="0.2"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</row>
    <row r="493" spans="4:15" x14ac:dyDescent="0.2"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</row>
    <row r="494" spans="4:15" x14ac:dyDescent="0.2"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</row>
    <row r="495" spans="4:15" x14ac:dyDescent="0.2"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</row>
    <row r="496" spans="4:15" x14ac:dyDescent="0.2"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</row>
    <row r="497" spans="4:15" x14ac:dyDescent="0.2"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</row>
    <row r="498" spans="4:15" x14ac:dyDescent="0.2"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</row>
    <row r="499" spans="4:15" x14ac:dyDescent="0.2"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</row>
    <row r="500" spans="4:15" x14ac:dyDescent="0.2"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</row>
    <row r="501" spans="4:15" x14ac:dyDescent="0.2"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</row>
    <row r="502" spans="4:15" x14ac:dyDescent="0.2"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</row>
    <row r="503" spans="4:15" x14ac:dyDescent="0.2"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</row>
    <row r="504" spans="4:15" x14ac:dyDescent="0.2"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</row>
    <row r="505" spans="4:15" x14ac:dyDescent="0.2"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</row>
    <row r="506" spans="4:15" x14ac:dyDescent="0.2"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</row>
    <row r="507" spans="4:15" x14ac:dyDescent="0.2"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</row>
    <row r="508" spans="4:15" x14ac:dyDescent="0.2"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</row>
    <row r="509" spans="4:15" x14ac:dyDescent="0.2"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</row>
    <row r="510" spans="4:15" x14ac:dyDescent="0.2"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</row>
    <row r="511" spans="4:15" x14ac:dyDescent="0.2"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</row>
    <row r="512" spans="4:15" x14ac:dyDescent="0.2"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</row>
    <row r="513" spans="4:15" x14ac:dyDescent="0.2"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</row>
    <row r="514" spans="4:15" x14ac:dyDescent="0.2"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</row>
    <row r="515" spans="4:15" x14ac:dyDescent="0.2"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</row>
    <row r="516" spans="4:15" x14ac:dyDescent="0.2"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</row>
    <row r="517" spans="4:15" x14ac:dyDescent="0.2"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</row>
    <row r="518" spans="4:15" x14ac:dyDescent="0.2"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</row>
    <row r="519" spans="4:15" x14ac:dyDescent="0.2"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</row>
    <row r="520" spans="4:15" x14ac:dyDescent="0.2"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</row>
    <row r="521" spans="4:15" x14ac:dyDescent="0.2"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</row>
    <row r="522" spans="4:15" x14ac:dyDescent="0.2"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</row>
    <row r="523" spans="4:15" x14ac:dyDescent="0.2"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</row>
    <row r="524" spans="4:15" x14ac:dyDescent="0.2"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</row>
    <row r="525" spans="4:15" x14ac:dyDescent="0.2"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</row>
    <row r="526" spans="4:15" x14ac:dyDescent="0.2"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</row>
    <row r="527" spans="4:15" x14ac:dyDescent="0.2"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</row>
    <row r="528" spans="4:15" x14ac:dyDescent="0.2"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</row>
    <row r="529" spans="4:15" x14ac:dyDescent="0.2"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</row>
    <row r="530" spans="4:15" x14ac:dyDescent="0.2"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</row>
    <row r="531" spans="4:15" x14ac:dyDescent="0.2"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</row>
    <row r="532" spans="4:15" x14ac:dyDescent="0.2"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</row>
    <row r="533" spans="4:15" x14ac:dyDescent="0.2"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</row>
    <row r="534" spans="4:15" x14ac:dyDescent="0.2"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</row>
    <row r="535" spans="4:15" x14ac:dyDescent="0.2"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</row>
    <row r="536" spans="4:15" x14ac:dyDescent="0.2"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</row>
    <row r="537" spans="4:15" x14ac:dyDescent="0.2"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</row>
    <row r="538" spans="4:15" x14ac:dyDescent="0.2"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</row>
    <row r="539" spans="4:15" x14ac:dyDescent="0.2"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</row>
    <row r="540" spans="4:15" x14ac:dyDescent="0.2"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</row>
    <row r="541" spans="4:15" x14ac:dyDescent="0.2"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</row>
    <row r="542" spans="4:15" x14ac:dyDescent="0.2"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</row>
    <row r="543" spans="4:15" x14ac:dyDescent="0.2"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</row>
    <row r="544" spans="4:15" x14ac:dyDescent="0.2"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</row>
    <row r="545" spans="4:15" x14ac:dyDescent="0.2"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</row>
    <row r="546" spans="4:15" x14ac:dyDescent="0.2"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</row>
    <row r="547" spans="4:15" x14ac:dyDescent="0.2"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</row>
    <row r="548" spans="4:15" x14ac:dyDescent="0.2"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4:15" x14ac:dyDescent="0.2"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4:15" x14ac:dyDescent="0.2"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</row>
    <row r="551" spans="4:15" x14ac:dyDescent="0.2"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</row>
    <row r="552" spans="4:15" x14ac:dyDescent="0.2"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</row>
    <row r="553" spans="4:15" x14ac:dyDescent="0.2"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</row>
    <row r="554" spans="4:15" x14ac:dyDescent="0.2"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</row>
    <row r="555" spans="4:15" x14ac:dyDescent="0.2"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</row>
    <row r="556" spans="4:15" x14ac:dyDescent="0.2"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</row>
    <row r="557" spans="4:15" x14ac:dyDescent="0.2"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</row>
    <row r="558" spans="4:15" x14ac:dyDescent="0.2"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</row>
    <row r="559" spans="4:15" x14ac:dyDescent="0.2"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</row>
    <row r="560" spans="4:15" x14ac:dyDescent="0.2"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</row>
    <row r="561" spans="4:15" x14ac:dyDescent="0.2"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</row>
    <row r="562" spans="4:15" x14ac:dyDescent="0.2"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</row>
    <row r="563" spans="4:15" x14ac:dyDescent="0.2"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</row>
    <row r="564" spans="4:15" x14ac:dyDescent="0.2"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</row>
    <row r="565" spans="4:15" x14ac:dyDescent="0.2"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</row>
    <row r="566" spans="4:15" x14ac:dyDescent="0.2"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</row>
    <row r="567" spans="4:15" x14ac:dyDescent="0.2"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</row>
    <row r="568" spans="4:15" x14ac:dyDescent="0.2"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</row>
    <row r="569" spans="4:15" x14ac:dyDescent="0.2"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</row>
    <row r="570" spans="4:15" x14ac:dyDescent="0.2"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</row>
    <row r="571" spans="4:15" x14ac:dyDescent="0.2"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</row>
    <row r="572" spans="4:15" x14ac:dyDescent="0.2"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</row>
    <row r="573" spans="4:15" x14ac:dyDescent="0.2"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</row>
    <row r="574" spans="4:15" x14ac:dyDescent="0.2"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</row>
    <row r="575" spans="4:15" x14ac:dyDescent="0.2"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</row>
    <row r="576" spans="4:15" x14ac:dyDescent="0.2"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</row>
    <row r="577" spans="4:15" x14ac:dyDescent="0.2"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</row>
    <row r="578" spans="4:15" x14ac:dyDescent="0.2"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</row>
    <row r="579" spans="4:15" x14ac:dyDescent="0.2"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</row>
    <row r="580" spans="4:15" x14ac:dyDescent="0.2"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</row>
    <row r="581" spans="4:15" x14ac:dyDescent="0.2"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</row>
    <row r="582" spans="4:15" x14ac:dyDescent="0.2"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</row>
    <row r="583" spans="4:15" x14ac:dyDescent="0.2"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</row>
    <row r="584" spans="4:15" x14ac:dyDescent="0.2"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</row>
    <row r="585" spans="4:15" x14ac:dyDescent="0.2"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</row>
    <row r="586" spans="4:15" x14ac:dyDescent="0.2"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</row>
    <row r="587" spans="4:15" x14ac:dyDescent="0.2"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</row>
    <row r="588" spans="4:15" x14ac:dyDescent="0.2"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</row>
    <row r="589" spans="4:15" x14ac:dyDescent="0.2"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</row>
    <row r="590" spans="4:15" x14ac:dyDescent="0.2"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</row>
    <row r="591" spans="4:15" x14ac:dyDescent="0.2"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</row>
    <row r="592" spans="4:15" x14ac:dyDescent="0.2"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</row>
    <row r="593" spans="4:15" x14ac:dyDescent="0.2"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</row>
    <row r="594" spans="4:15" x14ac:dyDescent="0.2"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</row>
    <row r="595" spans="4:15" x14ac:dyDescent="0.2"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</row>
    <row r="596" spans="4:15" x14ac:dyDescent="0.2"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</row>
    <row r="597" spans="4:15" x14ac:dyDescent="0.2"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</row>
    <row r="598" spans="4:15" x14ac:dyDescent="0.2"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</row>
    <row r="599" spans="4:15" x14ac:dyDescent="0.2"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</row>
    <row r="600" spans="4:15" x14ac:dyDescent="0.2"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</row>
    <row r="601" spans="4:15" x14ac:dyDescent="0.2"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</row>
    <row r="602" spans="4:15" x14ac:dyDescent="0.2"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</row>
    <row r="603" spans="4:15" x14ac:dyDescent="0.2"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</row>
    <row r="604" spans="4:15" x14ac:dyDescent="0.2"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</row>
    <row r="605" spans="4:15" x14ac:dyDescent="0.2"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</row>
    <row r="606" spans="4:15" x14ac:dyDescent="0.2"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</row>
    <row r="607" spans="4:15" x14ac:dyDescent="0.2"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</row>
    <row r="608" spans="4:15" x14ac:dyDescent="0.2"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</row>
    <row r="609" spans="4:15" x14ac:dyDescent="0.2"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</row>
    <row r="610" spans="4:15" x14ac:dyDescent="0.2"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</row>
  </sheetData>
  <mergeCells count="9">
    <mergeCell ref="G1:I4"/>
    <mergeCell ref="A5:I5"/>
    <mergeCell ref="A6:A8"/>
    <mergeCell ref="B6:B8"/>
    <mergeCell ref="C6:C8"/>
    <mergeCell ref="D6:D8"/>
    <mergeCell ref="E7:E8"/>
    <mergeCell ref="E6:I6"/>
    <mergeCell ref="F7:I7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Обл.</vt:lpstr>
      <vt:lpstr>Обл.!Заголовки_для_печати</vt:lpstr>
      <vt:lpstr>Обл.!Область_печати</vt:lpstr>
    </vt:vector>
  </TitlesOfParts>
  <Company>Win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Magadan</dc:creator>
  <cp:lastModifiedBy>Свободный комп</cp:lastModifiedBy>
  <cp:lastPrinted>2023-07-17T05:57:43Z</cp:lastPrinted>
  <dcterms:created xsi:type="dcterms:W3CDTF">2004-02-02T02:54:40Z</dcterms:created>
  <dcterms:modified xsi:type="dcterms:W3CDTF">2023-07-17T05:58:49Z</dcterms:modified>
</cp:coreProperties>
</file>