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Комитет финансов\Documents\ДОКУМЕНТЫ 2025 ГОДА\2024г\ИСПОЛНЕНИЕ за 2024год\"/>
    </mc:Choice>
  </mc:AlternateContent>
  <xr:revisionPtr revIDLastSave="0" documentId="13_ncr:1_{9E120BB1-21DA-4F6F-BA77-8CD00D0CA48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" sheetId="1" r:id="rId1"/>
  </sheets>
  <definedNames>
    <definedName name="__bookmark_1">Report!$A$12:$F$58</definedName>
  </definedNames>
  <calcPr calcId="181029"/>
</workbook>
</file>

<file path=xl/calcChain.xml><?xml version="1.0" encoding="utf-8"?>
<calcChain xmlns="http://schemas.openxmlformats.org/spreadsheetml/2006/main">
  <c r="D14" i="1" l="1"/>
  <c r="E57" i="1"/>
  <c r="D57" i="1"/>
  <c r="F57" i="1" s="1"/>
  <c r="E55" i="1"/>
  <c r="D55" i="1"/>
  <c r="E51" i="1"/>
  <c r="D51" i="1"/>
  <c r="E47" i="1"/>
  <c r="D47" i="1"/>
  <c r="E45" i="1"/>
  <c r="F45" i="1" s="1"/>
  <c r="D45" i="1"/>
  <c r="E38" i="1"/>
  <c r="F38" i="1" s="1"/>
  <c r="D38" i="1"/>
  <c r="E35" i="1"/>
  <c r="D35" i="1"/>
  <c r="E31" i="1"/>
  <c r="D31" i="1"/>
  <c r="E26" i="1"/>
  <c r="F26" i="1" s="1"/>
  <c r="D26" i="1"/>
  <c r="E22" i="1"/>
  <c r="F22" i="1" s="1"/>
  <c r="D22" i="1"/>
  <c r="E15" i="1"/>
  <c r="D15" i="1"/>
  <c r="F16" i="1"/>
  <c r="F17" i="1"/>
  <c r="F18" i="1"/>
  <c r="F19" i="1"/>
  <c r="F20" i="1"/>
  <c r="F21" i="1"/>
  <c r="F23" i="1"/>
  <c r="F24" i="1"/>
  <c r="F25" i="1"/>
  <c r="F27" i="1"/>
  <c r="F28" i="1"/>
  <c r="F29" i="1"/>
  <c r="F30" i="1"/>
  <c r="F32" i="1"/>
  <c r="F33" i="1"/>
  <c r="F34" i="1"/>
  <c r="F36" i="1"/>
  <c r="F37" i="1"/>
  <c r="F39" i="1"/>
  <c r="F40" i="1"/>
  <c r="F41" i="1"/>
  <c r="F42" i="1"/>
  <c r="F43" i="1"/>
  <c r="F44" i="1"/>
  <c r="F46" i="1"/>
  <c r="F47" i="1"/>
  <c r="F48" i="1"/>
  <c r="F49" i="1"/>
  <c r="F50" i="1"/>
  <c r="F52" i="1"/>
  <c r="F53" i="1"/>
  <c r="F54" i="1"/>
  <c r="F56" i="1"/>
  <c r="F58" i="1"/>
  <c r="F55" i="1" l="1"/>
  <c r="F51" i="1"/>
  <c r="F35" i="1"/>
  <c r="F31" i="1"/>
  <c r="E14" i="1"/>
  <c r="F14" i="1" s="1"/>
  <c r="F15" i="1"/>
</calcChain>
</file>

<file path=xl/sharedStrings.xml><?xml version="1.0" encoding="utf-8"?>
<sst xmlns="http://schemas.openxmlformats.org/spreadsheetml/2006/main" count="138" uniqueCount="75">
  <si>
    <t>Приложение №2</t>
  </si>
  <si>
    <t>к решению Собрания представителей</t>
  </si>
  <si>
    <t>Хасынского муниципального округа</t>
  </si>
  <si>
    <t>Магаданской области</t>
  </si>
  <si>
    <t>от ____________ №_____</t>
  </si>
  <si>
    <t>бюджета муниципального образования "Хасынский муниципальный округ Магаданской области"</t>
  </si>
  <si>
    <t>по разделам и подразделам классификации расходов бюджетов Российской Федерации</t>
  </si>
  <si>
    <t>руб.</t>
  </si>
  <si>
    <t>Наименование</t>
  </si>
  <si>
    <t>Рз</t>
  </si>
  <si>
    <t>Пр</t>
  </si>
  <si>
    <t>ВСЕГО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</si>
  <si>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</si>
  <si>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</si>
  <si>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</si>
  <si>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</si>
  <si>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</si>
  <si>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</si>
  <si>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</si>
  <si>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</si>
  <si>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</si>
  <si>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</si>
  <si>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</si>
  <si>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</si>
  <si>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</si>
  <si>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</si>
  <si>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</si>
  <si>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</si>
  <si>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</si>
  <si>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</si>
  <si>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</si>
  <si>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</si>
  <si>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</si>
  <si>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</si>
  <si>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Сельское хозяйство и рыболовство</t>
  </si>
  <si>
    <t>05</t>
  </si>
  <si>
    <t>Водное хозяйство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</si>
  <si>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</si>
  <si>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</si>
  <si>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</si>
  <si>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</si>
  <si>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</si>
  <si>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</si>
  <si>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</si>
  <si>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</si>
  <si>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Экологический контроль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</si>
  <si>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</si>
  <si>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</si>
  <si>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</si>
  <si>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</si>
  <si>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</si>
  <si>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</si>
  <si>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</si>
  <si>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</si>
  <si>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</si>
  <si>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</si>
  <si>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08</t>
  </si>
  <si>
    <t>Культура</t>
  </si>
  <si>
    <t>СОЦИАЛЬНАЯ ПОЛИТИКА</t>
  </si>
  <si>
    <t>Пенсионное обеспечение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</si>
  <si>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</si>
  <si>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</si>
  <si>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</si>
  <si>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</si>
  <si>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</si>
  <si>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</si>
  <si>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</si>
  <si>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</si>
  <si>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</si>
  <si>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</si>
  <si>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Утверждено</t>
  </si>
  <si>
    <t>Исполнено</t>
  </si>
  <si>
    <t>Процент исполнения</t>
  </si>
  <si>
    <t>за 2024 год</t>
  </si>
  <si>
    <t>Исполнение бюджетных ассигнований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</si>
</sst>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19" fillId="0" borderId="0" xfId="0" applyFont="1" applyAlignment="1">
      <alignment horizontal="justify" vertical="top" wrapText="1"/>
    </xf>
    <xf numFmtId="0" fontId="19" fillId="0" borderId="0" xfId="0" applyFont="1" applyAlignment="1">
      <alignment horizontal="right" vertical="top" wrapText="1"/>
    </xf>
    <xf numFmtId="0" fontId="20" fillId="0" borderId="10" xfId="0" applyFont="1" applyBorder="1" applyAlignment="1">
      <alignment horizontal="center" vertical="top" wrapText="1"/>
    </xf>
    <xf numFmtId="0" fontId="19" fillId="0" borderId="10" xfId="0" applyFont="1" applyBorder="1" applyAlignment="1">
      <alignment horizontal="center" vertical="top" wrapText="1"/>
    </xf>
    <xf numFmtId="0" fontId="19" fillId="0" borderId="0" xfId="0" applyFont="1" applyAlignment="1">
      <alignment horizontal="center" vertical="top" wrapText="1"/>
    </xf>
    <xf numFmtId="0" fontId="19" fillId="0" borderId="0" xfId="0" applyFont="1" applyAlignment="1">
      <alignment vertical="top" wrapText="1"/>
    </xf>
    <xf numFmtId="0" fontId="20" fillId="0" borderId="12" xfId="0" applyFont="1" applyBorder="1" applyAlignment="1">
      <alignment horizontal="center" vertical="top" wrapText="1"/>
    </xf>
    <xf numFmtId="0" fontId="19" fillId="0" borderId="12" xfId="0" applyFont="1" applyBorder="1" applyAlignment="1">
      <alignment horizontal="center" vertical="top" wrapText="1"/>
    </xf>
    <xf numFmtId="4" fontId="20" fillId="0" borderId="15" xfId="0" applyNumberFormat="1" applyFont="1" applyBorder="1" applyAlignment="1">
      <alignment horizontal="right" vertical="top" wrapText="1"/>
    </xf>
    <xf numFmtId="4" fontId="19" fillId="0" borderId="15" xfId="0" applyNumberFormat="1" applyFont="1" applyBorder="1" applyAlignment="1">
      <alignment horizontal="right" vertical="top" wrapText="1"/>
    </xf>
    <xf numFmtId="4" fontId="20" fillId="0" borderId="16" xfId="0" applyNumberFormat="1" applyFont="1" applyBorder="1" applyAlignment="1">
      <alignment horizontal="right" vertical="top" wrapText="1"/>
    </xf>
    <xf numFmtId="0" fontId="20" fillId="0" borderId="11" xfId="0" applyFont="1" applyBorder="1" applyAlignment="1">
      <alignment horizontal="center" vertical="top" wrapText="1"/>
    </xf>
    <xf numFmtId="0" fontId="20" fillId="0" borderId="17" xfId="0" applyFont="1" applyBorder="1" applyAlignment="1">
      <alignment horizontal="center" vertical="top" wrapText="1"/>
    </xf>
    <xf numFmtId="43" fontId="19" fillId="0" borderId="15" xfId="43" applyFont="1" applyBorder="1" applyAlignment="1">
      <alignment horizontal="right" vertical="top" wrapText="1"/>
    </xf>
    <xf numFmtId="0" fontId="20" fillId="0" borderId="18" xfId="0" applyFont="1" applyBorder="1" applyAlignment="1">
      <alignment horizontal="left" vertical="top" wrapText="1"/>
    </xf>
    <xf numFmtId="4" fontId="20" fillId="0" borderId="19" xfId="0" applyNumberFormat="1" applyFont="1" applyBorder="1" applyAlignment="1">
      <alignment horizontal="right" vertical="top" wrapText="1"/>
    </xf>
    <xf numFmtId="0" fontId="20" fillId="0" borderId="20" xfId="0" applyFont="1" applyBorder="1" applyAlignment="1">
      <alignment horizontal="left" vertical="top" wrapText="1"/>
    </xf>
    <xf numFmtId="4" fontId="20" fillId="0" borderId="21" xfId="0" applyNumberFormat="1" applyFont="1" applyBorder="1" applyAlignment="1">
      <alignment horizontal="right" vertical="top" wrapText="1"/>
    </xf>
    <xf numFmtId="0" fontId="19" fillId="0" borderId="20" xfId="0" applyFont="1" applyBorder="1" applyAlignment="1">
      <alignment horizontal="left" vertical="top" wrapText="1"/>
    </xf>
    <xf numFmtId="4" fontId="19" fillId="0" borderId="21" xfId="0" applyNumberFormat="1" applyFont="1" applyBorder="1" applyAlignment="1">
      <alignment horizontal="right" vertical="top" wrapText="1"/>
    </xf>
    <xf numFmtId="0" fontId="20" fillId="0" borderId="20" xfId="0" applyFont="1" applyBorder="1" applyAlignment="1">
      <alignment horizontal="left" vertical="center" wrapText="1"/>
    </xf>
    <xf numFmtId="0" fontId="19" fillId="0" borderId="22" xfId="0" applyFont="1" applyBorder="1" applyAlignment="1">
      <alignment horizontal="left" vertical="top" wrapText="1"/>
    </xf>
    <xf numFmtId="0" fontId="19" fillId="0" borderId="23" xfId="0" applyFont="1" applyBorder="1" applyAlignment="1">
      <alignment horizontal="center" vertical="top" wrapText="1"/>
    </xf>
    <xf numFmtId="0" fontId="19" fillId="0" borderId="24" xfId="0" applyFont="1" applyBorder="1" applyAlignment="1">
      <alignment horizontal="center" vertical="top" wrapText="1"/>
    </xf>
    <xf numFmtId="4" fontId="19" fillId="0" borderId="25" xfId="0" applyNumberFormat="1" applyFont="1" applyBorder="1" applyAlignment="1">
      <alignment horizontal="right" vertical="top" wrapText="1"/>
    </xf>
    <xf numFmtId="4" fontId="19" fillId="0" borderId="26" xfId="0" applyNumberFormat="1" applyFont="1" applyBorder="1" applyAlignment="1">
      <alignment horizontal="right" vertical="top" wrapText="1"/>
    </xf>
    <xf numFmtId="0" fontId="21" fillId="0" borderId="13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top" wrapText="1"/>
    </xf>
    <xf numFmtId="0" fontId="19" fillId="0" borderId="0" xfId="0" applyFont="1" applyAlignment="1">
      <alignment horizontal="right" vertical="top" wrapText="1" indent="1"/>
    </xf>
    <xf numFmtId="0" fontId="19" fillId="0" borderId="13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top" wrapText="1"/>
    </xf>
  </cellXfs>
  <cellStyles count="44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 xr:uid="{00000000-0005-0000-0000-000012000000}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Финансовый" xfId="43" builtinId="3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8"/>
  <sheetViews>
    <sheetView tabSelected="1" workbookViewId="0">
      <selection activeCell="A11" sqref="A11:F16"/>
    </sheetView>
  </sheetViews>
  <sheetFormatPr defaultRowHeight="15" x14ac:dyDescent="0.25"/>
  <cols>
    <col min="1" max="1" width="68" customWidth="1"/>
    <col min="2" max="2" width="10.85546875" customWidth="1"/>
    <col min="3" max="3" width="10.42578125" customWidth="1"/>
    <col min="4" max="4" width="23.5703125" customWidth="1"/>
    <col min="5" max="5" width="21" customWidth="1"/>
    <col min="6" max="6" width="21.85546875" customWidth="1"/>
    <col min="7" max="7" width="26.140625" customWidth="1"/>
  </cols>
  <sheetData>
    <row r="1" spans="1:12" ht="19.149999999999999" customHeight="1" x14ac:dyDescent="0.25">
      <c r="A1" s="6"/>
      <c r="B1" s="6"/>
      <c r="C1" s="6"/>
      <c r="D1" s="33" t="s">
        <v>0</v>
      </c>
      <c r="E1" s="33"/>
      <c r="F1" s="33"/>
    </row>
    <row r="2" spans="1:12" ht="26.25" customHeight="1" x14ac:dyDescent="0.25">
      <c r="A2" s="6"/>
      <c r="B2" s="6"/>
      <c r="C2" s="6"/>
      <c r="D2" s="33" t="s">
        <v>1</v>
      </c>
      <c r="E2" s="33"/>
      <c r="F2" s="33"/>
    </row>
    <row r="3" spans="1:12" ht="26.25" customHeight="1" x14ac:dyDescent="0.25">
      <c r="A3" s="6"/>
      <c r="B3" s="6"/>
      <c r="C3" s="6"/>
      <c r="D3" s="33" t="s">
        <v>2</v>
      </c>
      <c r="E3" s="33"/>
      <c r="F3" s="33"/>
    </row>
    <row r="4" spans="1:12" ht="19.149999999999999" customHeight="1" x14ac:dyDescent="0.25">
      <c r="A4" s="6"/>
      <c r="B4" s="6"/>
      <c r="C4" s="6"/>
      <c r="D4" s="33" t="s">
        <v>3</v>
      </c>
      <c r="E4" s="33"/>
      <c r="F4" s="33"/>
    </row>
    <row r="5" spans="1:12" ht="19.149999999999999" customHeight="1" x14ac:dyDescent="0.25">
      <c r="A5" s="6"/>
      <c r="B5" s="6"/>
      <c r="C5" s="6"/>
      <c r="D5" s="33" t="s">
        <v>4</v>
      </c>
      <c r="E5" s="33"/>
      <c r="F5" s="33"/>
    </row>
    <row r="6" spans="1:12" ht="19.149999999999999" customHeight="1" x14ac:dyDescent="0.25">
      <c r="A6" s="1"/>
      <c r="B6" s="1"/>
      <c r="C6" s="1"/>
      <c r="D6" s="1"/>
      <c r="E6" s="1"/>
      <c r="F6" s="5"/>
    </row>
    <row r="7" spans="1:12" ht="19.149999999999999" customHeight="1" x14ac:dyDescent="0.25">
      <c r="A7" s="29" t="s">
        <v>74</v>
      </c>
      <c r="B7" s="29"/>
      <c r="C7" s="29"/>
      <c r="D7" s="29"/>
      <c r="E7" s="29"/>
      <c r="F7" s="29"/>
    </row>
    <row r="8" spans="1:12" ht="19.149999999999999" customHeight="1" x14ac:dyDescent="0.25">
      <c r="A8" s="29" t="s">
        <v>5</v>
      </c>
      <c r="B8" s="29"/>
      <c r="C8" s="29"/>
      <c r="D8" s="29"/>
      <c r="E8" s="29"/>
      <c r="F8" s="29"/>
    </row>
    <row r="9" spans="1:12" ht="19.149999999999999" customHeight="1" x14ac:dyDescent="0.25">
      <c r="A9" s="29" t="s">
        <v>6</v>
      </c>
      <c r="B9" s="29"/>
      <c r="C9" s="29"/>
      <c r="D9" s="29"/>
      <c r="E9" s="29"/>
      <c r="F9" s="29"/>
    </row>
    <row r="10" spans="1:12" ht="19.149999999999999" customHeight="1" x14ac:dyDescent="0.25">
      <c r="A10" s="29" t="s">
        <v>73</v>
      </c>
      <c r="B10" s="29"/>
      <c r="C10" s="29"/>
      <c r="D10" s="29"/>
      <c r="E10" s="29"/>
      <c r="F10" s="29"/>
    </row>
    <row r="11" spans="1:12" ht="19.149999999999999" customHeight="1" thickBot="1" x14ac:dyDescent="0.3">
      <c r="A11" s="30" t="s">
        <v>7</v>
      </c>
      <c r="B11" s="30"/>
      <c r="C11" s="30"/>
      <c r="D11" s="30"/>
      <c r="E11" s="30"/>
      <c r="F11" s="30"/>
    </row>
    <row r="12" spans="1:12" ht="38.65" customHeight="1" x14ac:dyDescent="0.25">
      <c r="A12" s="31" t="s">
        <v>8</v>
      </c>
      <c r="B12" s="31" t="s">
        <v>9</v>
      </c>
      <c r="C12" s="31" t="s">
        <v>10</v>
      </c>
      <c r="D12" s="27" t="s">
        <v>70</v>
      </c>
      <c r="E12" s="27" t="s">
        <v>71</v>
      </c>
      <c r="F12" s="27" t="s">
        <v>72</v>
      </c>
    </row>
    <row r="13" spans="1:12" ht="38.65" customHeight="1" thickBot="1" x14ac:dyDescent="0.3">
      <c r="A13" s="32"/>
      <c r="B13" s="32"/>
      <c r="C13" s="32"/>
      <c r="D13" s="28"/>
      <c r="E13" s="28"/>
      <c r="F13" s="28"/>
      <c r="K13" s="2"/>
      <c r="L13" s="2"/>
    </row>
    <row r="14" spans="1:12" ht="38.65" customHeight="1" x14ac:dyDescent="0.25">
      <c r="A14" s="15" t="s">
        <v>11</v>
      </c>
      <c r="B14" s="12"/>
      <c r="C14" s="13"/>
      <c r="D14" s="11">
        <f>D15+D22+D26+D31+D35+D38+D45+D47+D51+D55+D57</f>
        <v>1385106434.5499997</v>
      </c>
      <c r="E14" s="11">
        <f>E15+E22+E26+E31+E35+E38+E45+E47+E51+E55+E57</f>
        <v>1354287302.1800001</v>
      </c>
      <c r="F14" s="16">
        <f>E14/D14*100</f>
        <v>97.774962876407955</v>
      </c>
      <c r="K14" s="2"/>
      <c r="L14" s="2"/>
    </row>
    <row r="15" spans="1:12" ht="38.65" customHeight="1" x14ac:dyDescent="0.25">
      <c r="A15" s="17" t="s">
        <v>12</v>
      </c>
      <c r="B15" s="3" t="s">
        <v>13</v>
      </c>
      <c r="C15" s="7"/>
      <c r="D15" s="9">
        <f>D16+D17+D18+D19+D20+D21</f>
        <v>250049397.70999998</v>
      </c>
      <c r="E15" s="9">
        <f>E16+E17+E18+E19+E20+E21</f>
        <v>248081965.38</v>
      </c>
      <c r="F15" s="18">
        <f t="shared" ref="F15:F58" si="0">E15/D15*100</f>
        <v>99.213182535923664</v>
      </c>
      <c r="K15" s="2"/>
      <c r="L15" s="2"/>
    </row>
    <row r="16" spans="1:12" ht="38.65" customHeight="1" x14ac:dyDescent="0.25">
      <c r="A16" s="19" t="s">
        <v>14</v>
      </c>
      <c r="B16" s="4" t="s">
        <v>13</v>
      </c>
      <c r="C16" s="8" t="s">
        <v>15</v>
      </c>
      <c r="D16" s="10">
        <v>7318680.5300000003</v>
      </c>
      <c r="E16" s="10">
        <v>7318679.9699999997</v>
      </c>
      <c r="F16" s="20">
        <f t="shared" si="0"/>
        <v>99.999992348347519</v>
      </c>
      <c r="K16" s="2"/>
      <c r="L16" s="2"/>
    </row>
    <row r="17" spans="1:6" ht="57.75" customHeight="1" x14ac:dyDescent="0.25">
      <c r="A17" s="19" t="s">
        <v>16</v>
      </c>
      <c r="B17" s="4" t="s">
        <v>13</v>
      </c>
      <c r="C17" s="8" t="s">
        <v>17</v>
      </c>
      <c r="D17" s="10">
        <v>6941403</v>
      </c>
      <c r="E17" s="10">
        <v>6937952.2699999996</v>
      </c>
      <c r="F17" s="20">
        <f t="shared" si="0"/>
        <v>99.950287715610216</v>
      </c>
    </row>
    <row r="18" spans="1:6" ht="57.75" customHeight="1" x14ac:dyDescent="0.25">
      <c r="A18" s="19" t="s">
        <v>18</v>
      </c>
      <c r="B18" s="4" t="s">
        <v>13</v>
      </c>
      <c r="C18" s="8" t="s">
        <v>19</v>
      </c>
      <c r="D18" s="10">
        <v>77136188.239999995</v>
      </c>
      <c r="E18" s="10">
        <v>76997556.700000003</v>
      </c>
      <c r="F18" s="20">
        <f t="shared" si="0"/>
        <v>99.820276911313456</v>
      </c>
    </row>
    <row r="19" spans="1:6" ht="57.75" customHeight="1" x14ac:dyDescent="0.25">
      <c r="A19" s="19" t="s">
        <v>20</v>
      </c>
      <c r="B19" s="4" t="s">
        <v>13</v>
      </c>
      <c r="C19" s="8" t="s">
        <v>21</v>
      </c>
      <c r="D19" s="10">
        <v>28669469.870000001</v>
      </c>
      <c r="E19" s="10">
        <v>28599755.68</v>
      </c>
      <c r="F19" s="20">
        <f t="shared" si="0"/>
        <v>99.756834743313647</v>
      </c>
    </row>
    <row r="20" spans="1:6" ht="33" customHeight="1" x14ac:dyDescent="0.25">
      <c r="A20" s="19" t="s">
        <v>22</v>
      </c>
      <c r="B20" s="4" t="s">
        <v>13</v>
      </c>
      <c r="C20" s="8" t="s">
        <v>23</v>
      </c>
      <c r="D20" s="10">
        <v>150000</v>
      </c>
      <c r="E20" s="14">
        <v>0</v>
      </c>
      <c r="F20" s="20">
        <f t="shared" si="0"/>
        <v>0</v>
      </c>
    </row>
    <row r="21" spans="1:6" ht="38.65" customHeight="1" x14ac:dyDescent="0.25">
      <c r="A21" s="19" t="s">
        <v>24</v>
      </c>
      <c r="B21" s="4" t="s">
        <v>13</v>
      </c>
      <c r="C21" s="8" t="s">
        <v>25</v>
      </c>
      <c r="D21" s="10">
        <v>129833656.06999999</v>
      </c>
      <c r="E21" s="10">
        <v>128228020.76000001</v>
      </c>
      <c r="F21" s="20">
        <f t="shared" si="0"/>
        <v>98.763313490044297</v>
      </c>
    </row>
    <row r="22" spans="1:6" ht="47.25" customHeight="1" x14ac:dyDescent="0.25">
      <c r="A22" s="17" t="s">
        <v>26</v>
      </c>
      <c r="B22" s="3" t="s">
        <v>17</v>
      </c>
      <c r="C22" s="7"/>
      <c r="D22" s="9">
        <f>D23+D24+D25</f>
        <v>9587687.5299999993</v>
      </c>
      <c r="E22" s="9">
        <f>E23+E24+E25</f>
        <v>9114131.5</v>
      </c>
      <c r="F22" s="18">
        <f t="shared" si="0"/>
        <v>95.060789908742464</v>
      </c>
    </row>
    <row r="23" spans="1:6" ht="31.5" customHeight="1" x14ac:dyDescent="0.25">
      <c r="A23" s="19" t="s">
        <v>27</v>
      </c>
      <c r="B23" s="4" t="s">
        <v>17</v>
      </c>
      <c r="C23" s="8" t="s">
        <v>28</v>
      </c>
      <c r="D23" s="10">
        <v>378700</v>
      </c>
      <c r="E23" s="10">
        <v>371596.29</v>
      </c>
      <c r="F23" s="20">
        <f t="shared" si="0"/>
        <v>98.124185371006064</v>
      </c>
    </row>
    <row r="24" spans="1:6" ht="57.75" customHeight="1" x14ac:dyDescent="0.25">
      <c r="A24" s="19" t="s">
        <v>29</v>
      </c>
      <c r="B24" s="4" t="s">
        <v>17</v>
      </c>
      <c r="C24" s="8" t="s">
        <v>30</v>
      </c>
      <c r="D24" s="10">
        <v>8837013.9299999997</v>
      </c>
      <c r="E24" s="10">
        <v>8428615.2100000009</v>
      </c>
      <c r="F24" s="20">
        <f t="shared" si="0"/>
        <v>95.378543892371141</v>
      </c>
    </row>
    <row r="25" spans="1:6" ht="38.65" customHeight="1" x14ac:dyDescent="0.25">
      <c r="A25" s="19" t="s">
        <v>31</v>
      </c>
      <c r="B25" s="4" t="s">
        <v>17</v>
      </c>
      <c r="C25" s="8" t="s">
        <v>32</v>
      </c>
      <c r="D25" s="10">
        <v>371973.6</v>
      </c>
      <c r="E25" s="10">
        <v>313920</v>
      </c>
      <c r="F25" s="20">
        <f t="shared" si="0"/>
        <v>84.393085960939175</v>
      </c>
    </row>
    <row r="26" spans="1:6" ht="48" customHeight="1" x14ac:dyDescent="0.25">
      <c r="A26" s="21" t="s">
        <v>33</v>
      </c>
      <c r="B26" s="3" t="s">
        <v>19</v>
      </c>
      <c r="C26" s="7"/>
      <c r="D26" s="9">
        <f>D28+D29+D30</f>
        <v>17235499.919999998</v>
      </c>
      <c r="E26" s="9">
        <f>E28+E29+E30</f>
        <v>14885340.800000001</v>
      </c>
      <c r="F26" s="18">
        <f t="shared" si="0"/>
        <v>86.364427310443816</v>
      </c>
    </row>
    <row r="27" spans="1:6" ht="19.149999999999999" hidden="1" customHeight="1" x14ac:dyDescent="0.25">
      <c r="A27" s="19" t="s">
        <v>34</v>
      </c>
      <c r="B27" s="4" t="s">
        <v>19</v>
      </c>
      <c r="C27" s="8" t="s">
        <v>35</v>
      </c>
      <c r="D27" s="10">
        <v>0</v>
      </c>
      <c r="E27" s="10"/>
      <c r="F27" s="18" t="e">
        <f t="shared" si="0"/>
        <v>#DIV/0!</v>
      </c>
    </row>
    <row r="28" spans="1:6" ht="39" customHeight="1" x14ac:dyDescent="0.25">
      <c r="A28" s="19" t="s">
        <v>36</v>
      </c>
      <c r="B28" s="4" t="s">
        <v>19</v>
      </c>
      <c r="C28" s="8" t="s">
        <v>21</v>
      </c>
      <c r="D28" s="10">
        <v>3610852.51</v>
      </c>
      <c r="E28" s="10">
        <v>3610852.51</v>
      </c>
      <c r="F28" s="20">
        <f t="shared" si="0"/>
        <v>100</v>
      </c>
    </row>
    <row r="29" spans="1:6" ht="39" customHeight="1" x14ac:dyDescent="0.25">
      <c r="A29" s="19" t="s">
        <v>37</v>
      </c>
      <c r="B29" s="4" t="s">
        <v>19</v>
      </c>
      <c r="C29" s="8" t="s">
        <v>28</v>
      </c>
      <c r="D29" s="10">
        <v>11386117.369999999</v>
      </c>
      <c r="E29" s="10">
        <v>9230465.0800000001</v>
      </c>
      <c r="F29" s="20">
        <f t="shared" si="0"/>
        <v>81.067714129843026</v>
      </c>
    </row>
    <row r="30" spans="1:6" ht="39" customHeight="1" x14ac:dyDescent="0.25">
      <c r="A30" s="19" t="s">
        <v>38</v>
      </c>
      <c r="B30" s="4" t="s">
        <v>19</v>
      </c>
      <c r="C30" s="8" t="s">
        <v>39</v>
      </c>
      <c r="D30" s="10">
        <v>2238530.04</v>
      </c>
      <c r="E30" s="10">
        <v>2044023.21</v>
      </c>
      <c r="F30" s="20">
        <f t="shared" si="0"/>
        <v>91.310957345919732</v>
      </c>
    </row>
    <row r="31" spans="1:6" ht="38.65" customHeight="1" x14ac:dyDescent="0.25">
      <c r="A31" s="17" t="s">
        <v>40</v>
      </c>
      <c r="B31" s="3" t="s">
        <v>35</v>
      </c>
      <c r="C31" s="7"/>
      <c r="D31" s="9">
        <f>D32+D33+D34</f>
        <v>103892229.00999999</v>
      </c>
      <c r="E31" s="9">
        <f>E32+E33+E34</f>
        <v>101767199.08000001</v>
      </c>
      <c r="F31" s="18">
        <f t="shared" si="0"/>
        <v>97.954582406933028</v>
      </c>
    </row>
    <row r="32" spans="1:6" ht="33" customHeight="1" x14ac:dyDescent="0.25">
      <c r="A32" s="19" t="s">
        <v>41</v>
      </c>
      <c r="B32" s="4" t="s">
        <v>35</v>
      </c>
      <c r="C32" s="8" t="s">
        <v>13</v>
      </c>
      <c r="D32" s="10">
        <v>17234542.539999999</v>
      </c>
      <c r="E32" s="10">
        <v>16637911.289999999</v>
      </c>
      <c r="F32" s="20">
        <f t="shared" si="0"/>
        <v>96.538166019694074</v>
      </c>
    </row>
    <row r="33" spans="1:6" ht="33" customHeight="1" x14ac:dyDescent="0.25">
      <c r="A33" s="19" t="s">
        <v>42</v>
      </c>
      <c r="B33" s="4" t="s">
        <v>35</v>
      </c>
      <c r="C33" s="8" t="s">
        <v>15</v>
      </c>
      <c r="D33" s="10">
        <v>39011499.939999998</v>
      </c>
      <c r="E33" s="10">
        <v>39011144.770000003</v>
      </c>
      <c r="F33" s="20">
        <f t="shared" si="0"/>
        <v>99.999089576149231</v>
      </c>
    </row>
    <row r="34" spans="1:6" ht="33" customHeight="1" x14ac:dyDescent="0.25">
      <c r="A34" s="19" t="s">
        <v>43</v>
      </c>
      <c r="B34" s="4" t="s">
        <v>35</v>
      </c>
      <c r="C34" s="8" t="s">
        <v>17</v>
      </c>
      <c r="D34" s="10">
        <v>47646186.530000001</v>
      </c>
      <c r="E34" s="10">
        <v>46118143.020000003</v>
      </c>
      <c r="F34" s="20">
        <f t="shared" si="0"/>
        <v>96.792936389488631</v>
      </c>
    </row>
    <row r="35" spans="1:6" ht="30.75" customHeight="1" x14ac:dyDescent="0.25">
      <c r="A35" s="17" t="s">
        <v>44</v>
      </c>
      <c r="B35" s="3" t="s">
        <v>21</v>
      </c>
      <c r="C35" s="7"/>
      <c r="D35" s="9">
        <f>D36+D37</f>
        <v>5518973.2800000003</v>
      </c>
      <c r="E35" s="9">
        <f>E36+E37</f>
        <v>5518973.2800000003</v>
      </c>
      <c r="F35" s="18">
        <f t="shared" si="0"/>
        <v>100</v>
      </c>
    </row>
    <row r="36" spans="1:6" ht="31.5" customHeight="1" x14ac:dyDescent="0.25">
      <c r="A36" s="19" t="s">
        <v>45</v>
      </c>
      <c r="B36" s="4" t="s">
        <v>21</v>
      </c>
      <c r="C36" s="8" t="s">
        <v>13</v>
      </c>
      <c r="D36" s="10">
        <v>376000</v>
      </c>
      <c r="E36" s="10">
        <v>376000</v>
      </c>
      <c r="F36" s="20">
        <f t="shared" si="0"/>
        <v>100</v>
      </c>
    </row>
    <row r="37" spans="1:6" ht="31.5" customHeight="1" x14ac:dyDescent="0.25">
      <c r="A37" s="19" t="s">
        <v>46</v>
      </c>
      <c r="B37" s="4" t="s">
        <v>21</v>
      </c>
      <c r="C37" s="8" t="s">
        <v>35</v>
      </c>
      <c r="D37" s="10">
        <v>5142973.28</v>
      </c>
      <c r="E37" s="10">
        <v>5142973.28</v>
      </c>
      <c r="F37" s="20">
        <f t="shared" si="0"/>
        <v>100</v>
      </c>
    </row>
    <row r="38" spans="1:6" ht="38.65" customHeight="1" x14ac:dyDescent="0.25">
      <c r="A38" s="17" t="s">
        <v>47</v>
      </c>
      <c r="B38" s="3" t="s">
        <v>48</v>
      </c>
      <c r="C38" s="7"/>
      <c r="D38" s="9">
        <f>D39+D40+D41+D42+D43+D44</f>
        <v>713434732.44999993</v>
      </c>
      <c r="E38" s="9">
        <f>E39+E40+E41+E42+E43+E44</f>
        <v>702483933.56000006</v>
      </c>
      <c r="F38" s="18">
        <f t="shared" si="0"/>
        <v>98.465059466281673</v>
      </c>
    </row>
    <row r="39" spans="1:6" ht="38.65" customHeight="1" x14ac:dyDescent="0.25">
      <c r="A39" s="19" t="s">
        <v>49</v>
      </c>
      <c r="B39" s="4" t="s">
        <v>48</v>
      </c>
      <c r="C39" s="8" t="s">
        <v>13</v>
      </c>
      <c r="D39" s="10">
        <v>190869095.38999999</v>
      </c>
      <c r="E39" s="10">
        <v>187720494.43000001</v>
      </c>
      <c r="F39" s="20">
        <f t="shared" si="0"/>
        <v>98.350387236044426</v>
      </c>
    </row>
    <row r="40" spans="1:6" ht="38.65" customHeight="1" x14ac:dyDescent="0.25">
      <c r="A40" s="19" t="s">
        <v>50</v>
      </c>
      <c r="B40" s="4" t="s">
        <v>48</v>
      </c>
      <c r="C40" s="8" t="s">
        <v>15</v>
      </c>
      <c r="D40" s="10">
        <v>393288650.19</v>
      </c>
      <c r="E40" s="10">
        <v>387083606.06999999</v>
      </c>
      <c r="F40" s="20">
        <f t="shared" si="0"/>
        <v>98.422267177808891</v>
      </c>
    </row>
    <row r="41" spans="1:6" ht="24" customHeight="1" x14ac:dyDescent="0.25">
      <c r="A41" s="19" t="s">
        <v>51</v>
      </c>
      <c r="B41" s="4" t="s">
        <v>48</v>
      </c>
      <c r="C41" s="8" t="s">
        <v>17</v>
      </c>
      <c r="D41" s="10">
        <v>51836410.399999999</v>
      </c>
      <c r="E41" s="10">
        <v>50572996.689999998</v>
      </c>
      <c r="F41" s="20">
        <f t="shared" si="0"/>
        <v>97.562690587078151</v>
      </c>
    </row>
    <row r="42" spans="1:6" ht="54.75" customHeight="1" x14ac:dyDescent="0.25">
      <c r="A42" s="19" t="s">
        <v>52</v>
      </c>
      <c r="B42" s="4" t="s">
        <v>48</v>
      </c>
      <c r="C42" s="8" t="s">
        <v>35</v>
      </c>
      <c r="D42" s="10">
        <v>10000</v>
      </c>
      <c r="E42" s="10"/>
      <c r="F42" s="20">
        <f t="shared" si="0"/>
        <v>0</v>
      </c>
    </row>
    <row r="43" spans="1:6" ht="30" customHeight="1" x14ac:dyDescent="0.25">
      <c r="A43" s="19" t="s">
        <v>53</v>
      </c>
      <c r="B43" s="4" t="s">
        <v>48</v>
      </c>
      <c r="C43" s="8" t="s">
        <v>48</v>
      </c>
      <c r="D43" s="10">
        <v>504000</v>
      </c>
      <c r="E43" s="10">
        <v>487882.28</v>
      </c>
      <c r="F43" s="20">
        <f t="shared" si="0"/>
        <v>96.802039682539686</v>
      </c>
    </row>
    <row r="44" spans="1:6" ht="39" customHeight="1" x14ac:dyDescent="0.25">
      <c r="A44" s="19" t="s">
        <v>54</v>
      </c>
      <c r="B44" s="4" t="s">
        <v>48</v>
      </c>
      <c r="C44" s="8" t="s">
        <v>28</v>
      </c>
      <c r="D44" s="10">
        <v>76926576.469999999</v>
      </c>
      <c r="E44" s="10">
        <v>76618954.090000004</v>
      </c>
      <c r="F44" s="20">
        <f t="shared" si="0"/>
        <v>99.600109098680662</v>
      </c>
    </row>
    <row r="45" spans="1:6" ht="38.65" customHeight="1" x14ac:dyDescent="0.25">
      <c r="A45" s="17" t="s">
        <v>55</v>
      </c>
      <c r="B45" s="3" t="s">
        <v>56</v>
      </c>
      <c r="C45" s="7"/>
      <c r="D45" s="9">
        <f>D46</f>
        <v>104170988.78</v>
      </c>
      <c r="E45" s="9">
        <f>E46</f>
        <v>102112197.38</v>
      </c>
      <c r="F45" s="18">
        <f t="shared" si="0"/>
        <v>98.023642259604543</v>
      </c>
    </row>
    <row r="46" spans="1:6" ht="38.65" customHeight="1" x14ac:dyDescent="0.25">
      <c r="A46" s="19" t="s">
        <v>57</v>
      </c>
      <c r="B46" s="4" t="s">
        <v>56</v>
      </c>
      <c r="C46" s="8" t="s">
        <v>13</v>
      </c>
      <c r="D46" s="10">
        <v>104170988.78</v>
      </c>
      <c r="E46" s="10">
        <v>102112197.38</v>
      </c>
      <c r="F46" s="20">
        <f t="shared" si="0"/>
        <v>98.023642259604543</v>
      </c>
    </row>
    <row r="47" spans="1:6" ht="38.65" customHeight="1" x14ac:dyDescent="0.25">
      <c r="A47" s="17" t="s">
        <v>58</v>
      </c>
      <c r="B47" s="3" t="s">
        <v>30</v>
      </c>
      <c r="C47" s="7"/>
      <c r="D47" s="9">
        <f>D48+D49+D50</f>
        <v>15518587</v>
      </c>
      <c r="E47" s="9">
        <f>E48+E49+E50</f>
        <v>14637640.530000001</v>
      </c>
      <c r="F47" s="18">
        <f t="shared" si="0"/>
        <v>94.323281687952658</v>
      </c>
    </row>
    <row r="48" spans="1:6" ht="37.5" customHeight="1" x14ac:dyDescent="0.25">
      <c r="A48" s="19" t="s">
        <v>59</v>
      </c>
      <c r="B48" s="4" t="s">
        <v>30</v>
      </c>
      <c r="C48" s="8" t="s">
        <v>13</v>
      </c>
      <c r="D48" s="10">
        <v>6645232</v>
      </c>
      <c r="E48" s="10">
        <v>6645231.2999999998</v>
      </c>
      <c r="F48" s="20">
        <f t="shared" si="0"/>
        <v>99.999989466131495</v>
      </c>
    </row>
    <row r="49" spans="1:6" ht="37.5" customHeight="1" x14ac:dyDescent="0.25">
      <c r="A49" s="19" t="s">
        <v>60</v>
      </c>
      <c r="B49" s="4" t="s">
        <v>30</v>
      </c>
      <c r="C49" s="8" t="s">
        <v>19</v>
      </c>
      <c r="D49" s="10">
        <v>378000</v>
      </c>
      <c r="E49" s="10">
        <v>378000</v>
      </c>
      <c r="F49" s="20">
        <f t="shared" si="0"/>
        <v>100</v>
      </c>
    </row>
    <row r="50" spans="1:6" ht="37.5" customHeight="1" x14ac:dyDescent="0.25">
      <c r="A50" s="19" t="s">
        <v>61</v>
      </c>
      <c r="B50" s="4" t="s">
        <v>30</v>
      </c>
      <c r="C50" s="8" t="s">
        <v>21</v>
      </c>
      <c r="D50" s="10">
        <v>8495355</v>
      </c>
      <c r="E50" s="10">
        <v>7614409.2300000004</v>
      </c>
      <c r="F50" s="20">
        <f t="shared" si="0"/>
        <v>89.630265362659955</v>
      </c>
    </row>
    <row r="51" spans="1:6" ht="38.65" customHeight="1" x14ac:dyDescent="0.25">
      <c r="A51" s="17" t="s">
        <v>62</v>
      </c>
      <c r="B51" s="3" t="s">
        <v>23</v>
      </c>
      <c r="C51" s="7"/>
      <c r="D51" s="9">
        <f>D52+D53+D54</f>
        <v>156125125.56</v>
      </c>
      <c r="E51" s="9">
        <f>E52+E53+E54</f>
        <v>146241023.72</v>
      </c>
      <c r="F51" s="18">
        <f t="shared" si="0"/>
        <v>93.669115201959301</v>
      </c>
    </row>
    <row r="52" spans="1:6" ht="38.65" customHeight="1" x14ac:dyDescent="0.25">
      <c r="A52" s="19" t="s">
        <v>63</v>
      </c>
      <c r="B52" s="4" t="s">
        <v>23</v>
      </c>
      <c r="C52" s="8" t="s">
        <v>13</v>
      </c>
      <c r="D52" s="10">
        <v>144794040.56</v>
      </c>
      <c r="E52" s="10">
        <v>135713689.47</v>
      </c>
      <c r="F52" s="20">
        <f t="shared" si="0"/>
        <v>93.728781201987886</v>
      </c>
    </row>
    <row r="53" spans="1:6" ht="27" customHeight="1" x14ac:dyDescent="0.25">
      <c r="A53" s="19" t="s">
        <v>64</v>
      </c>
      <c r="B53" s="4" t="s">
        <v>23</v>
      </c>
      <c r="C53" s="8" t="s">
        <v>15</v>
      </c>
      <c r="D53" s="10">
        <v>862800</v>
      </c>
      <c r="E53" s="10">
        <v>133569.22</v>
      </c>
      <c r="F53" s="20">
        <f t="shared" si="0"/>
        <v>15.480901715345388</v>
      </c>
    </row>
    <row r="54" spans="1:6" ht="38.65" customHeight="1" x14ac:dyDescent="0.25">
      <c r="A54" s="19" t="s">
        <v>65</v>
      </c>
      <c r="B54" s="4" t="s">
        <v>23</v>
      </c>
      <c r="C54" s="8" t="s">
        <v>35</v>
      </c>
      <c r="D54" s="10">
        <v>10468285</v>
      </c>
      <c r="E54" s="10">
        <v>10393765.029999999</v>
      </c>
      <c r="F54" s="20">
        <f t="shared" si="0"/>
        <v>99.288135831227365</v>
      </c>
    </row>
    <row r="55" spans="1:6" ht="24" customHeight="1" x14ac:dyDescent="0.25">
      <c r="A55" s="17" t="s">
        <v>66</v>
      </c>
      <c r="B55" s="3" t="s">
        <v>39</v>
      </c>
      <c r="C55" s="7"/>
      <c r="D55" s="9">
        <f>D56</f>
        <v>9512382.2799999993</v>
      </c>
      <c r="E55" s="9">
        <f>E56</f>
        <v>9384065.9199999999</v>
      </c>
      <c r="F55" s="18">
        <f t="shared" si="0"/>
        <v>98.651059679657877</v>
      </c>
    </row>
    <row r="56" spans="1:6" ht="29.25" customHeight="1" x14ac:dyDescent="0.25">
      <c r="A56" s="19" t="s">
        <v>67</v>
      </c>
      <c r="B56" s="4" t="s">
        <v>39</v>
      </c>
      <c r="C56" s="8" t="s">
        <v>15</v>
      </c>
      <c r="D56" s="10">
        <v>9512382.2799999993</v>
      </c>
      <c r="E56" s="10">
        <v>9384065.9199999999</v>
      </c>
      <c r="F56" s="20">
        <f t="shared" si="0"/>
        <v>98.651059679657877</v>
      </c>
    </row>
    <row r="57" spans="1:6" ht="38.65" customHeight="1" x14ac:dyDescent="0.25">
      <c r="A57" s="17" t="s">
        <v>68</v>
      </c>
      <c r="B57" s="3" t="s">
        <v>25</v>
      </c>
      <c r="C57" s="7"/>
      <c r="D57" s="9">
        <f>D58</f>
        <v>60831.03</v>
      </c>
      <c r="E57" s="9">
        <f>E58</f>
        <v>60831.03</v>
      </c>
      <c r="F57" s="18">
        <f t="shared" si="0"/>
        <v>100</v>
      </c>
    </row>
    <row r="58" spans="1:6" ht="38.65" customHeight="1" thickBot="1" x14ac:dyDescent="0.3">
      <c r="A58" s="22" t="s">
        <v>69</v>
      </c>
      <c r="B58" s="23" t="s">
        <v>25</v>
      </c>
      <c r="C58" s="24" t="s">
        <v>13</v>
      </c>
      <c r="D58" s="25">
        <v>60831.03</v>
      </c>
      <c r="E58" s="25">
        <v>60831.03</v>
      </c>
      <c r="F58" s="26">
        <f t="shared" si="0"/>
        <v>100</v>
      </c>
    </row>
  </sheetData>
  <mergeCells count="16">
    <mergeCell ref="D1:F1"/>
    <mergeCell ref="D2:F2"/>
    <mergeCell ref="D3:F3"/>
    <mergeCell ref="D4:F4"/>
    <mergeCell ref="D5:F5"/>
    <mergeCell ref="F12:F13"/>
    <mergeCell ref="A7:F7"/>
    <mergeCell ref="A8:F8"/>
    <mergeCell ref="A9:F9"/>
    <mergeCell ref="A10:F10"/>
    <mergeCell ref="A11:F11"/>
    <mergeCell ref="A12:A13"/>
    <mergeCell ref="B12:B13"/>
    <mergeCell ref="C12:C13"/>
    <mergeCell ref="D12:D13"/>
    <mergeCell ref="E12:E13"/>
  </mergeCells>
  <pageMargins left="0.78740157480314965" right="0.19685039370078741" top="0.39370078740157483" bottom="0.39370078740157483" header="0" footer="0.51181102362204722"/>
  <pageSetup paperSize="9" scale="59" fitToHeight="0" orientation="portrait" r:id="rId1"/>
  <headerFooter>
    <oddHeader>&amp;"Times New Roman"&amp;10&amp;K000000&amp;P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Report</vt:lpstr>
      <vt:lpstr>__bookmark_1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Лилиана Рыбалова</dc:creator>
  <cp:lastModifiedBy>Комитет финансов</cp:lastModifiedBy>
  <cp:lastPrinted>2025-02-19T00:33:53Z</cp:lastPrinted>
  <dcterms:created xsi:type="dcterms:W3CDTF">2024-12-26T02:02:46Z</dcterms:created>
  <dcterms:modified xsi:type="dcterms:W3CDTF">2025-02-19T00:34:21Z</dcterms:modified>
</cp:coreProperties>
</file>